
<file path=[Content_Types].xml><?xml version="1.0" encoding="utf-8"?>
<Types xmlns="http://schemas.openxmlformats.org/package/2006/content-types">
  <Default Extension="bin" ContentType="application/vnd.openxmlformats-officedocument.oleObject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6380" windowHeight="8190" tabRatio="634" activeTab="2"/>
  </bookViews>
  <sheets>
    <sheet name="квалификация" sheetId="1" r:id="rId1"/>
    <sheet name="раунды" sheetId="2" r:id="rId2"/>
    <sheet name="Финал" sheetId="3" r:id="rId3"/>
  </sheets>
  <calcPr calcId="125725"/>
</workbook>
</file>

<file path=xl/calcChain.xml><?xml version="1.0" encoding="utf-8"?>
<calcChain xmlns="http://schemas.openxmlformats.org/spreadsheetml/2006/main">
  <c r="N8" i="1"/>
  <c r="K9"/>
  <c r="L9" s="1"/>
  <c r="M9" s="1"/>
  <c r="N9"/>
  <c r="K10"/>
  <c r="L10"/>
  <c r="M10" s="1"/>
  <c r="N10"/>
  <c r="K11"/>
  <c r="L11"/>
  <c r="M11" s="1"/>
  <c r="N11"/>
  <c r="K12"/>
  <c r="L12"/>
  <c r="M12" s="1"/>
  <c r="N12"/>
  <c r="K13"/>
  <c r="L13"/>
  <c r="M13" s="1"/>
  <c r="N13"/>
  <c r="K14"/>
  <c r="L14"/>
  <c r="M14" s="1"/>
  <c r="N14"/>
  <c r="K15"/>
  <c r="L15"/>
  <c r="M15" s="1"/>
  <c r="N15"/>
  <c r="K16"/>
  <c r="L16"/>
  <c r="M16" s="1"/>
  <c r="N16"/>
  <c r="K17"/>
  <c r="L17"/>
  <c r="M17" s="1"/>
  <c r="N17"/>
  <c r="K18"/>
  <c r="L18"/>
  <c r="M18" s="1"/>
  <c r="N18"/>
  <c r="K19"/>
  <c r="L19"/>
  <c r="M19" s="1"/>
  <c r="N19"/>
  <c r="K20"/>
  <c r="L20"/>
  <c r="M20" s="1"/>
  <c r="N20"/>
  <c r="K21"/>
  <c r="L21"/>
  <c r="M21" s="1"/>
  <c r="N21"/>
  <c r="K22"/>
  <c r="L22"/>
  <c r="M22" s="1"/>
  <c r="N22"/>
  <c r="K23"/>
  <c r="L23"/>
  <c r="M23" s="1"/>
  <c r="N23"/>
  <c r="K24"/>
  <c r="L24"/>
  <c r="M24" s="1"/>
  <c r="N24"/>
  <c r="K25"/>
  <c r="L25"/>
  <c r="M25" s="1"/>
  <c r="N25"/>
  <c r="K26"/>
  <c r="L26"/>
  <c r="M26" s="1"/>
  <c r="N26"/>
  <c r="K27"/>
  <c r="L27"/>
  <c r="M27" s="1"/>
  <c r="N27"/>
  <c r="K28"/>
  <c r="L28"/>
  <c r="M28" s="1"/>
  <c r="N28"/>
  <c r="K29"/>
  <c r="L29"/>
  <c r="M29" s="1"/>
  <c r="N29"/>
  <c r="K30"/>
  <c r="L30"/>
  <c r="M30" s="1"/>
  <c r="N30"/>
  <c r="K31"/>
  <c r="L31"/>
  <c r="M31" s="1"/>
  <c r="N31"/>
  <c r="K32"/>
  <c r="L32"/>
  <c r="M32" s="1"/>
  <c r="N32"/>
  <c r="K33"/>
  <c r="L33"/>
  <c r="M33" s="1"/>
  <c r="N33"/>
  <c r="K34"/>
  <c r="L34"/>
  <c r="M34" s="1"/>
  <c r="N34"/>
  <c r="K35"/>
  <c r="L35"/>
  <c r="M35" s="1"/>
  <c r="N35"/>
  <c r="K36"/>
  <c r="L36"/>
  <c r="M36" s="1"/>
  <c r="N36"/>
  <c r="K37"/>
  <c r="L37"/>
  <c r="M37" s="1"/>
  <c r="N37"/>
  <c r="K38"/>
  <c r="L38"/>
  <c r="M38" s="1"/>
  <c r="K39"/>
  <c r="L39" s="1"/>
  <c r="M39" s="1"/>
  <c r="K40"/>
  <c r="L40"/>
  <c r="M40" s="1"/>
  <c r="K41"/>
  <c r="L41" s="1"/>
  <c r="M41" s="1"/>
  <c r="E8" i="2"/>
  <c r="F8"/>
  <c r="G8"/>
  <c r="H8"/>
  <c r="E9"/>
  <c r="F9"/>
  <c r="G9"/>
  <c r="H9"/>
  <c r="E10"/>
  <c r="F10"/>
  <c r="G10"/>
  <c r="H10"/>
  <c r="E11"/>
  <c r="F11"/>
  <c r="G11"/>
  <c r="H11"/>
  <c r="J11"/>
  <c r="K11"/>
  <c r="E12"/>
  <c r="F12"/>
  <c r="G12"/>
  <c r="H12"/>
  <c r="J12"/>
  <c r="K12"/>
  <c r="E13"/>
  <c r="F13"/>
  <c r="G13"/>
  <c r="H13"/>
  <c r="J13"/>
  <c r="K13"/>
  <c r="E14"/>
  <c r="F14"/>
  <c r="G14"/>
  <c r="H14"/>
  <c r="J14"/>
  <c r="K14"/>
  <c r="E15"/>
  <c r="F15"/>
  <c r="G15"/>
  <c r="H15"/>
  <c r="J15"/>
  <c r="K15"/>
  <c r="E16"/>
  <c r="F16"/>
  <c r="G16"/>
  <c r="H16"/>
  <c r="J16"/>
  <c r="K16"/>
  <c r="E17"/>
  <c r="F17"/>
  <c r="G17"/>
  <c r="H17"/>
  <c r="J17"/>
  <c r="K17"/>
  <c r="E18"/>
  <c r="F18"/>
  <c r="G18"/>
  <c r="H18"/>
  <c r="J18"/>
  <c r="K18"/>
  <c r="E19"/>
  <c r="F19"/>
  <c r="G19"/>
  <c r="H19"/>
  <c r="J19"/>
  <c r="K19"/>
  <c r="E20"/>
  <c r="F20"/>
  <c r="G20"/>
  <c r="H20"/>
  <c r="J20"/>
  <c r="K20"/>
  <c r="E21"/>
  <c r="F21"/>
  <c r="G21"/>
  <c r="H21"/>
  <c r="J21"/>
  <c r="K21"/>
  <c r="E22"/>
  <c r="F22"/>
  <c r="G22"/>
  <c r="H22"/>
  <c r="J22"/>
  <c r="K22"/>
  <c r="E25"/>
  <c r="F25"/>
  <c r="G25"/>
  <c r="H25"/>
  <c r="J25"/>
  <c r="E26"/>
  <c r="F26"/>
  <c r="G26"/>
  <c r="H26"/>
  <c r="J26"/>
  <c r="E27"/>
  <c r="F27"/>
  <c r="G27"/>
  <c r="H27"/>
  <c r="J27"/>
  <c r="E28"/>
  <c r="F28"/>
  <c r="G28"/>
  <c r="H28"/>
  <c r="J28"/>
  <c r="E29"/>
  <c r="F29"/>
  <c r="G29"/>
  <c r="H29"/>
  <c r="J29"/>
  <c r="E30"/>
  <c r="F30"/>
  <c r="G30"/>
  <c r="H30"/>
  <c r="J30"/>
  <c r="E31"/>
  <c r="F31"/>
  <c r="G31"/>
  <c r="H31"/>
  <c r="J31"/>
  <c r="E32"/>
  <c r="F32"/>
  <c r="G32"/>
  <c r="H32"/>
  <c r="J32"/>
  <c r="E33"/>
  <c r="F33"/>
  <c r="G33"/>
  <c r="H33"/>
  <c r="J33"/>
  <c r="E34"/>
  <c r="F34"/>
  <c r="G34"/>
  <c r="H34"/>
  <c r="J34"/>
  <c r="E35"/>
  <c r="F35"/>
  <c r="G35"/>
  <c r="H35"/>
  <c r="J35"/>
  <c r="E36"/>
  <c r="F36"/>
  <c r="G36"/>
  <c r="H36"/>
  <c r="J36"/>
  <c r="E37"/>
  <c r="F37"/>
  <c r="G37"/>
  <c r="H37"/>
  <c r="E38"/>
  <c r="F38"/>
  <c r="G38"/>
  <c r="H38"/>
  <c r="E39"/>
  <c r="F39"/>
  <c r="G39"/>
  <c r="H39"/>
  <c r="J39"/>
  <c r="E42"/>
  <c r="F42"/>
  <c r="G42"/>
  <c r="H42"/>
  <c r="J42"/>
  <c r="E43"/>
  <c r="F43"/>
  <c r="G43"/>
  <c r="H43"/>
  <c r="J43"/>
  <c r="E44"/>
  <c r="F44"/>
  <c r="G44"/>
  <c r="H44"/>
  <c r="J44"/>
  <c r="E45"/>
  <c r="F45"/>
  <c r="G45"/>
  <c r="H45"/>
  <c r="J45"/>
  <c r="E46"/>
  <c r="F46"/>
  <c r="G46"/>
  <c r="H46"/>
  <c r="J46"/>
  <c r="E47"/>
  <c r="F47"/>
  <c r="G47"/>
  <c r="H47"/>
  <c r="J47"/>
  <c r="E48"/>
  <c r="F48"/>
  <c r="G48"/>
  <c r="H48"/>
  <c r="J48"/>
  <c r="E49"/>
  <c r="F49"/>
  <c r="G49"/>
  <c r="H49"/>
  <c r="J49"/>
  <c r="E50"/>
  <c r="F50"/>
  <c r="G50"/>
  <c r="H50"/>
  <c r="J50"/>
  <c r="G10" i="3"/>
  <c r="H10"/>
  <c r="I10"/>
  <c r="J10"/>
  <c r="L10"/>
  <c r="M10"/>
  <c r="G11"/>
  <c r="H11"/>
  <c r="I11"/>
  <c r="J11"/>
  <c r="L11"/>
  <c r="M11"/>
  <c r="G12"/>
  <c r="H12"/>
  <c r="I12"/>
  <c r="J12"/>
  <c r="L12"/>
  <c r="M12"/>
  <c r="G13"/>
  <c r="H13"/>
  <c r="I13"/>
  <c r="J13"/>
  <c r="L13"/>
  <c r="M13"/>
  <c r="G14"/>
  <c r="H14"/>
  <c r="I14"/>
  <c r="J14"/>
  <c r="L14"/>
  <c r="M14"/>
  <c r="G15"/>
  <c r="H15"/>
  <c r="I15"/>
  <c r="J15"/>
  <c r="L15"/>
  <c r="M15"/>
</calcChain>
</file>

<file path=xl/sharedStrings.xml><?xml version="1.0" encoding="utf-8"?>
<sst xmlns="http://schemas.openxmlformats.org/spreadsheetml/2006/main" count="129" uniqueCount="59">
  <si>
    <t>Федерация боулинга</t>
  </si>
  <si>
    <t>Волгоградской области</t>
  </si>
  <si>
    <t>Открытый Чемпионат Волгоградской области по боулингу 2018</t>
  </si>
  <si>
    <t xml:space="preserve">8 этап </t>
  </si>
  <si>
    <t>20 октября 2018 г</t>
  </si>
  <si>
    <t>№</t>
  </si>
  <si>
    <t>Фамилия Имя</t>
  </si>
  <si>
    <t>г/п</t>
  </si>
  <si>
    <t>игры</t>
  </si>
  <si>
    <t>сумма</t>
  </si>
  <si>
    <t>сумма+г/п</t>
  </si>
  <si>
    <t>средний</t>
  </si>
  <si>
    <t>переигровка</t>
  </si>
  <si>
    <t>Вайнман Марина</t>
  </si>
  <si>
    <t>Лихолай Алла</t>
  </si>
  <si>
    <t>Антюфеева Елена</t>
  </si>
  <si>
    <t>Безотосный Алексей</t>
  </si>
  <si>
    <t>Белов Андрей</t>
  </si>
  <si>
    <t>Кияшкин Александр</t>
  </si>
  <si>
    <t>Гущин Александр</t>
  </si>
  <si>
    <t>Лявин Андрей</t>
  </si>
  <si>
    <t>Тетюшев Александр</t>
  </si>
  <si>
    <t>Иванова Ольга</t>
  </si>
  <si>
    <t>Анипко Александр</t>
  </si>
  <si>
    <t>Мясников Виктор</t>
  </si>
  <si>
    <t>Мисходжев Руслан</t>
  </si>
  <si>
    <t>Лазарев Сергей</t>
  </si>
  <si>
    <t>Беляков Александр</t>
  </si>
  <si>
    <t>Сажнева Наталья</t>
  </si>
  <si>
    <t>Карпов Сергей</t>
  </si>
  <si>
    <t>Марченко Петр</t>
  </si>
  <si>
    <t>Егозарьян Артур</t>
  </si>
  <si>
    <t>Рычагов Максим</t>
  </si>
  <si>
    <t>Лаптев Вячеслав</t>
  </si>
  <si>
    <t>Голубев Анатолий</t>
  </si>
  <si>
    <t>Новикова Кристина</t>
  </si>
  <si>
    <t>Вайнман Алексей</t>
  </si>
  <si>
    <t>Мезинов Антон</t>
  </si>
  <si>
    <t>Мясников Владимир</t>
  </si>
  <si>
    <t>Калачев Петр</t>
  </si>
  <si>
    <t>Фамин Денис</t>
  </si>
  <si>
    <t>Мясникова Наталья</t>
  </si>
  <si>
    <t>Руденко Сергей</t>
  </si>
  <si>
    <t>Тарапатин Василий</t>
  </si>
  <si>
    <t>Волгоградская областная</t>
  </si>
  <si>
    <t xml:space="preserve">Федерация Спортивного </t>
  </si>
  <si>
    <t>Боулинга</t>
  </si>
  <si>
    <t xml:space="preserve"> Открытый  Чемпионат Волгоградской области по боулингу  2018</t>
  </si>
  <si>
    <t>8 этап</t>
  </si>
  <si>
    <t>20 октября 2018 г.</t>
  </si>
  <si>
    <t>Ф.И.О.</t>
  </si>
  <si>
    <t>итого</t>
  </si>
  <si>
    <t>сред.</t>
  </si>
  <si>
    <t>макс.</t>
  </si>
  <si>
    <t>разн.</t>
  </si>
  <si>
    <t>место</t>
  </si>
  <si>
    <t>мин</t>
  </si>
  <si>
    <t>мин.</t>
  </si>
  <si>
    <t>20 октября 2018г.</t>
  </si>
</sst>
</file>

<file path=xl/styles.xml><?xml version="1.0" encoding="utf-8"?>
<styleSheet xmlns="http://schemas.openxmlformats.org/spreadsheetml/2006/main">
  <numFmts count="1">
    <numFmt numFmtId="164" formatCode="0.0"/>
  </numFmts>
  <fonts count="35">
    <font>
      <sz val="10"/>
      <name val="Arial"/>
      <family val="2"/>
      <charset val="204"/>
    </font>
    <font>
      <sz val="18"/>
      <name val="Arial"/>
      <family val="2"/>
      <charset val="204"/>
    </font>
    <font>
      <b/>
      <i/>
      <sz val="8"/>
      <name val="Arial"/>
      <family val="2"/>
      <charset val="204"/>
    </font>
    <font>
      <b/>
      <sz val="18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Arial"/>
      <family val="2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indexed="12"/>
      <name val="Times New Roman"/>
      <family val="1"/>
      <charset val="204"/>
    </font>
    <font>
      <sz val="10.5"/>
      <color indexed="9"/>
      <name val="Arial"/>
      <family val="2"/>
      <charset val="204"/>
    </font>
    <font>
      <sz val="10.5"/>
      <name val="Arial"/>
      <family val="2"/>
      <charset val="204"/>
    </font>
    <font>
      <sz val="14"/>
      <name val="Times New Roman"/>
      <family val="1"/>
      <charset val="204"/>
    </font>
    <font>
      <b/>
      <sz val="12"/>
      <color indexed="9"/>
      <name val="Arial"/>
      <family val="2"/>
      <charset val="204"/>
    </font>
    <font>
      <b/>
      <sz val="14"/>
      <name val="Times New Roman"/>
      <family val="1"/>
      <charset val="1"/>
    </font>
    <font>
      <b/>
      <sz val="14"/>
      <color indexed="10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0.5"/>
      <color indexed="55"/>
      <name val="Arial"/>
      <family val="2"/>
      <charset val="204"/>
    </font>
    <font>
      <b/>
      <sz val="10"/>
      <name val="Arial"/>
      <family val="2"/>
      <charset val="204"/>
    </font>
    <font>
      <sz val="10"/>
      <color indexed="8"/>
      <name val="Arial"/>
      <family val="2"/>
      <charset val="204"/>
    </font>
    <font>
      <b/>
      <sz val="16"/>
      <name val="Times New Roman"/>
      <family val="1"/>
      <charset val="204"/>
    </font>
    <font>
      <sz val="12"/>
      <name val="Arial"/>
      <family val="2"/>
      <charset val="204"/>
    </font>
    <font>
      <b/>
      <sz val="11"/>
      <name val="Arial"/>
      <family val="2"/>
      <charset val="204"/>
    </font>
    <font>
      <sz val="16"/>
      <name val="Times New Roman"/>
      <family val="1"/>
      <charset val="204"/>
    </font>
    <font>
      <b/>
      <sz val="10.5"/>
      <name val="Times New Roman"/>
      <family val="1"/>
      <charset val="204"/>
    </font>
    <font>
      <sz val="10.5"/>
      <color indexed="9"/>
      <name val="Times New Roman"/>
      <family val="1"/>
      <charset val="204"/>
    </font>
    <font>
      <sz val="10.5"/>
      <name val="Times New Roman"/>
      <family val="1"/>
      <charset val="204"/>
    </font>
    <font>
      <b/>
      <sz val="12"/>
      <name val="Times New Roman"/>
      <family val="1"/>
      <charset val="1"/>
    </font>
    <font>
      <b/>
      <sz val="18"/>
      <name val="Arial"/>
      <family val="2"/>
      <charset val="204"/>
    </font>
    <font>
      <sz val="18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.5"/>
      <name val="Arial"/>
      <family val="2"/>
      <charset val="204"/>
    </font>
    <font>
      <b/>
      <sz val="12"/>
      <name val="Arial"/>
      <family val="2"/>
      <charset val="204"/>
    </font>
    <font>
      <sz val="16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15"/>
        <bgColor indexed="35"/>
      </patternFill>
    </fill>
    <fill>
      <patternFill patternType="solid">
        <fgColor indexed="27"/>
        <bgColor indexed="41"/>
      </patternFill>
    </fill>
    <fill>
      <patternFill patternType="solid">
        <fgColor indexed="13"/>
        <bgColor indexed="34"/>
      </patternFill>
    </fill>
  </fills>
  <borders count="2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0" xfId="0" applyBorder="1"/>
    <xf numFmtId="0" fontId="6" fillId="0" borderId="0" xfId="0" applyFont="1"/>
    <xf numFmtId="0" fontId="7" fillId="0" borderId="0" xfId="0" applyFont="1"/>
    <xf numFmtId="0" fontId="6" fillId="0" borderId="0" xfId="0" applyFont="1" applyBorder="1"/>
    <xf numFmtId="0" fontId="8" fillId="0" borderId="1" xfId="0" applyFont="1" applyFill="1" applyBorder="1" applyAlignment="1">
      <alignment horizontal="center" vertical="center"/>
    </xf>
    <xf numFmtId="0" fontId="10" fillId="0" borderId="0" xfId="0" applyFont="1" applyBorder="1"/>
    <xf numFmtId="0" fontId="11" fillId="0" borderId="0" xfId="0" applyFont="1" applyBorder="1"/>
    <xf numFmtId="0" fontId="11" fillId="0" borderId="0" xfId="0" applyFont="1"/>
    <xf numFmtId="0" fontId="8" fillId="0" borderId="5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 wrapText="1"/>
    </xf>
    <xf numFmtId="0" fontId="13" fillId="0" borderId="0" xfId="0" applyFont="1" applyBorder="1" applyAlignment="1">
      <alignment horizontal="center"/>
    </xf>
    <xf numFmtId="0" fontId="14" fillId="0" borderId="1" xfId="0" applyFont="1" applyBorder="1" applyAlignment="1">
      <alignment horizontal="left"/>
    </xf>
    <xf numFmtId="0" fontId="9" fillId="0" borderId="2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1" fontId="8" fillId="0" borderId="4" xfId="0" applyNumberFormat="1" applyFont="1" applyFill="1" applyBorder="1" applyAlignment="1">
      <alignment horizontal="center" vertical="center"/>
    </xf>
    <xf numFmtId="1" fontId="8" fillId="0" borderId="1" xfId="0" applyNumberFormat="1" applyFont="1" applyFill="1" applyBorder="1" applyAlignment="1">
      <alignment horizontal="center" vertical="center"/>
    </xf>
    <xf numFmtId="2" fontId="8" fillId="0" borderId="1" xfId="0" applyNumberFormat="1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0" fontId="14" fillId="0" borderId="1" xfId="0" applyFont="1" applyBorder="1" applyAlignment="1"/>
    <xf numFmtId="0" fontId="14" fillId="0" borderId="1" xfId="0" applyFont="1" applyBorder="1"/>
    <xf numFmtId="0" fontId="12" fillId="0" borderId="7" xfId="0" applyFont="1" applyFill="1" applyBorder="1" applyAlignment="1">
      <alignment horizontal="center"/>
    </xf>
    <xf numFmtId="0" fontId="12" fillId="0" borderId="8" xfId="0" applyFont="1" applyFill="1" applyBorder="1" applyAlignment="1">
      <alignment horizontal="center"/>
    </xf>
    <xf numFmtId="0" fontId="9" fillId="0" borderId="9" xfId="0" applyFont="1" applyFill="1" applyBorder="1" applyAlignment="1">
      <alignment horizontal="center" vertical="center"/>
    </xf>
    <xf numFmtId="0" fontId="15" fillId="0" borderId="10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/>
    </xf>
    <xf numFmtId="0" fontId="17" fillId="0" borderId="0" xfId="0" applyFont="1" applyBorder="1"/>
    <xf numFmtId="0" fontId="17" fillId="0" borderId="0" xfId="0" applyFont="1"/>
    <xf numFmtId="0" fontId="11" fillId="0" borderId="0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4" fillId="0" borderId="11" xfId="0" applyFont="1" applyBorder="1" applyAlignment="1">
      <alignment horizontal="left"/>
    </xf>
    <xf numFmtId="0" fontId="14" fillId="0" borderId="12" xfId="0" applyFont="1" applyBorder="1" applyAlignment="1">
      <alignment horizontal="left"/>
    </xf>
    <xf numFmtId="0" fontId="16" fillId="2" borderId="13" xfId="0" applyFont="1" applyFill="1" applyBorder="1" applyAlignment="1">
      <alignment horizontal="center"/>
    </xf>
    <xf numFmtId="0" fontId="16" fillId="2" borderId="14" xfId="0" applyFont="1" applyFill="1" applyBorder="1" applyAlignment="1">
      <alignment horizontal="center"/>
    </xf>
    <xf numFmtId="0" fontId="15" fillId="0" borderId="15" xfId="0" applyFont="1" applyFill="1" applyBorder="1" applyAlignment="1">
      <alignment horizontal="center" vertical="center"/>
    </xf>
    <xf numFmtId="0" fontId="18" fillId="0" borderId="0" xfId="0" applyFont="1" applyFill="1" applyBorder="1"/>
    <xf numFmtId="0" fontId="20" fillId="0" borderId="0" xfId="0" applyFont="1"/>
    <xf numFmtId="0" fontId="21" fillId="0" borderId="0" xfId="0" applyFont="1"/>
    <xf numFmtId="0" fontId="22" fillId="0" borderId="0" xfId="0" applyFont="1"/>
    <xf numFmtId="0" fontId="23" fillId="0" borderId="0" xfId="0" applyFont="1"/>
    <xf numFmtId="0" fontId="24" fillId="3" borderId="16" xfId="0" applyFont="1" applyFill="1" applyBorder="1" applyAlignment="1">
      <alignment horizontal="center"/>
    </xf>
    <xf numFmtId="0" fontId="24" fillId="4" borderId="17" xfId="0" applyFont="1" applyFill="1" applyBorder="1" applyAlignment="1">
      <alignment horizontal="center"/>
    </xf>
    <xf numFmtId="0" fontId="24" fillId="5" borderId="17" xfId="0" applyFont="1" applyFill="1" applyBorder="1" applyAlignment="1">
      <alignment horizontal="center"/>
    </xf>
    <xf numFmtId="0" fontId="24" fillId="4" borderId="16" xfId="0" applyFont="1" applyFill="1" applyBorder="1" applyAlignment="1">
      <alignment horizontal="center"/>
    </xf>
    <xf numFmtId="0" fontId="24" fillId="4" borderId="18" xfId="0" applyFont="1" applyFill="1" applyBorder="1" applyAlignment="1">
      <alignment horizontal="center"/>
    </xf>
    <xf numFmtId="0" fontId="25" fillId="0" borderId="0" xfId="0" applyFont="1" applyBorder="1"/>
    <xf numFmtId="0" fontId="26" fillId="0" borderId="0" xfId="0" applyFont="1" applyBorder="1"/>
    <xf numFmtId="0" fontId="26" fillId="0" borderId="0" xfId="0" applyFont="1"/>
    <xf numFmtId="0" fontId="27" fillId="4" borderId="1" xfId="0" applyFont="1" applyFill="1" applyBorder="1" applyAlignment="1">
      <alignment horizontal="left"/>
    </xf>
    <xf numFmtId="0" fontId="7" fillId="4" borderId="19" xfId="0" applyFont="1" applyFill="1" applyBorder="1" applyAlignment="1">
      <alignment horizontal="center" vertical="center"/>
    </xf>
    <xf numFmtId="164" fontId="7" fillId="4" borderId="17" xfId="0" applyNumberFormat="1" applyFont="1" applyFill="1" applyBorder="1" applyAlignment="1">
      <alignment horizontal="center" vertical="center"/>
    </xf>
    <xf numFmtId="1" fontId="7" fillId="4" borderId="17" xfId="0" applyNumberFormat="1" applyFont="1" applyFill="1" applyBorder="1" applyAlignment="1">
      <alignment horizontal="center" vertical="center"/>
    </xf>
    <xf numFmtId="0" fontId="7" fillId="4" borderId="17" xfId="0" applyFont="1" applyFill="1" applyBorder="1" applyAlignment="1">
      <alignment horizontal="center" vertical="center"/>
    </xf>
    <xf numFmtId="0" fontId="7" fillId="5" borderId="17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27" fillId="4" borderId="1" xfId="0" applyFont="1" applyFill="1" applyBorder="1"/>
    <xf numFmtId="0" fontId="27" fillId="4" borderId="1" xfId="0" applyFont="1" applyFill="1" applyBorder="1" applyAlignment="1"/>
    <xf numFmtId="0" fontId="4" fillId="0" borderId="0" xfId="0" applyFont="1" applyFill="1"/>
    <xf numFmtId="0" fontId="24" fillId="5" borderId="18" xfId="0" applyFont="1" applyFill="1" applyBorder="1" applyAlignment="1">
      <alignment horizontal="center"/>
    </xf>
    <xf numFmtId="0" fontId="24" fillId="5" borderId="20" xfId="0" applyFont="1" applyFill="1" applyBorder="1" applyAlignment="1">
      <alignment horizontal="center"/>
    </xf>
    <xf numFmtId="0" fontId="28" fillId="0" borderId="0" xfId="0" applyFont="1"/>
    <xf numFmtId="0" fontId="29" fillId="0" borderId="0" xfId="0" applyFont="1"/>
    <xf numFmtId="0" fontId="30" fillId="0" borderId="0" xfId="0" applyFont="1"/>
    <xf numFmtId="0" fontId="8" fillId="0" borderId="0" xfId="0" applyFont="1"/>
    <xf numFmtId="0" fontId="31" fillId="0" borderId="0" xfId="0" applyFont="1"/>
    <xf numFmtId="0" fontId="32" fillId="3" borderId="17" xfId="0" applyFont="1" applyFill="1" applyBorder="1" applyAlignment="1">
      <alignment horizontal="center"/>
    </xf>
    <xf numFmtId="0" fontId="32" fillId="4" borderId="17" xfId="0" applyFont="1" applyFill="1" applyBorder="1" applyAlignment="1">
      <alignment horizontal="center"/>
    </xf>
    <xf numFmtId="0" fontId="32" fillId="5" borderId="18" xfId="0" applyFont="1" applyFill="1" applyBorder="1" applyAlignment="1">
      <alignment horizontal="center"/>
    </xf>
    <xf numFmtId="0" fontId="32" fillId="5" borderId="20" xfId="0" applyFont="1" applyFill="1" applyBorder="1" applyAlignment="1">
      <alignment horizontal="center"/>
    </xf>
    <xf numFmtId="0" fontId="32" fillId="5" borderId="21" xfId="0" applyFont="1" applyFill="1" applyBorder="1" applyAlignment="1">
      <alignment horizontal="center"/>
    </xf>
    <xf numFmtId="0" fontId="32" fillId="4" borderId="16" xfId="0" applyFont="1" applyFill="1" applyBorder="1" applyAlignment="1">
      <alignment horizontal="center"/>
    </xf>
    <xf numFmtId="0" fontId="32" fillId="4" borderId="18" xfId="0" applyFont="1" applyFill="1" applyBorder="1" applyAlignment="1">
      <alignment horizontal="center"/>
    </xf>
    <xf numFmtId="0" fontId="33" fillId="5" borderId="22" xfId="0" applyFont="1" applyFill="1" applyBorder="1" applyAlignment="1">
      <alignment horizontal="center" vertical="center"/>
    </xf>
    <xf numFmtId="0" fontId="33" fillId="5" borderId="17" xfId="0" applyFont="1" applyFill="1" applyBorder="1" applyAlignment="1">
      <alignment horizontal="center" vertical="center"/>
    </xf>
    <xf numFmtId="0" fontId="33" fillId="4" borderId="19" xfId="0" applyFont="1" applyFill="1" applyBorder="1" applyAlignment="1">
      <alignment horizontal="center" vertical="center"/>
    </xf>
    <xf numFmtId="164" fontId="33" fillId="4" borderId="17" xfId="0" applyNumberFormat="1" applyFont="1" applyFill="1" applyBorder="1" applyAlignment="1">
      <alignment horizontal="center" vertical="center"/>
    </xf>
    <xf numFmtId="1" fontId="33" fillId="4" borderId="17" xfId="0" applyNumberFormat="1" applyFont="1" applyFill="1" applyBorder="1" applyAlignment="1">
      <alignment horizontal="center" vertical="center"/>
    </xf>
    <xf numFmtId="0" fontId="33" fillId="4" borderId="17" xfId="0" applyFont="1" applyFill="1" applyBorder="1" applyAlignment="1">
      <alignment horizontal="center" vertical="center"/>
    </xf>
    <xf numFmtId="0" fontId="33" fillId="5" borderId="23" xfId="0" applyFont="1" applyFill="1" applyBorder="1" applyAlignment="1">
      <alignment horizontal="center" vertical="center"/>
    </xf>
    <xf numFmtId="0" fontId="34" fillId="0" borderId="0" xfId="0" applyFont="1"/>
    <xf numFmtId="0" fontId="8" fillId="0" borderId="1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10">
    <dxf>
      <font>
        <b/>
        <i val="0"/>
        <condense val="0"/>
        <extend val="0"/>
        <color indexed="48"/>
      </font>
    </dxf>
    <dxf>
      <font>
        <b/>
        <i val="0"/>
        <strike val="0"/>
        <condense val="0"/>
        <extend val="0"/>
        <color indexed="10"/>
      </font>
    </dxf>
    <dxf>
      <font>
        <b/>
        <i val="0"/>
        <condense val="0"/>
        <extend val="0"/>
        <color indexed="48"/>
      </font>
    </dxf>
    <dxf>
      <font>
        <b/>
        <i val="0"/>
        <strike val="0"/>
        <condense val="0"/>
        <extend val="0"/>
        <color indexed="10"/>
      </font>
    </dxf>
    <dxf>
      <font>
        <b/>
        <i val="0"/>
        <condense val="0"/>
        <extend val="0"/>
        <color indexed="48"/>
      </font>
    </dxf>
    <dxf>
      <font>
        <b/>
        <i val="0"/>
        <strike val="0"/>
        <condense val="0"/>
        <extend val="0"/>
        <color indexed="10"/>
      </font>
    </dxf>
    <dxf>
      <font>
        <b/>
        <i val="0"/>
        <condense val="0"/>
        <extend val="0"/>
        <color indexed="48"/>
      </font>
    </dxf>
    <dxf>
      <font>
        <b/>
        <i val="0"/>
        <strike val="0"/>
        <condense val="0"/>
        <extend val="0"/>
        <color indexed="10"/>
      </font>
    </dxf>
    <dxf>
      <font>
        <b/>
        <i val="0"/>
        <condense val="0"/>
        <extend val="0"/>
        <color indexed="48"/>
      </font>
    </dxf>
    <dxf>
      <font>
        <b/>
        <i val="0"/>
        <strike val="0"/>
        <condense val="0"/>
        <extend val="0"/>
        <color indexed="1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0</xdr:row>
      <xdr:rowOff>66675</xdr:rowOff>
    </xdr:from>
    <xdr:to>
      <xdr:col>6</xdr:col>
      <xdr:colOff>542925</xdr:colOff>
      <xdr:row>3</xdr:row>
      <xdr:rowOff>133350</xdr:rowOff>
    </xdr:to>
    <xdr:pic>
      <xdr:nvPicPr>
        <xdr:cNvPr id="1025" name="Изображения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91100" y="66675"/>
          <a:ext cx="514350" cy="581025"/>
        </a:xfrm>
        <a:prstGeom prst="rect">
          <a:avLst/>
        </a:prstGeom>
        <a:noFill/>
        <a:ln w="9525" cap="flat">
          <a:noFill/>
          <a:round/>
          <a:headEnd/>
          <a:tailEnd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0</xdr:row>
      <xdr:rowOff>66675</xdr:rowOff>
    </xdr:from>
    <xdr:to>
      <xdr:col>6</xdr:col>
      <xdr:colOff>533400</xdr:colOff>
      <xdr:row>3</xdr:row>
      <xdr:rowOff>133350</xdr:rowOff>
    </xdr:to>
    <xdr:pic>
      <xdr:nvPicPr>
        <xdr:cNvPr id="2049" name="Изображения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43475" y="66675"/>
          <a:ext cx="504825" cy="581025"/>
        </a:xfrm>
        <a:prstGeom prst="rect">
          <a:avLst/>
        </a:prstGeom>
        <a:noFill/>
        <a:ln w="9525" cap="flat">
          <a:noFill/>
          <a:round/>
          <a:headEnd/>
          <a:tailEnd/>
        </a:ln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28575</xdr:colOff>
      <xdr:row>0</xdr:row>
      <xdr:rowOff>66675</xdr:rowOff>
    </xdr:from>
    <xdr:to>
      <xdr:col>8</xdr:col>
      <xdr:colOff>542925</xdr:colOff>
      <xdr:row>3</xdr:row>
      <xdr:rowOff>133350</xdr:rowOff>
    </xdr:to>
    <xdr:pic>
      <xdr:nvPicPr>
        <xdr:cNvPr id="3073" name="Изображения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105525" y="66675"/>
          <a:ext cx="514350" cy="581025"/>
        </a:xfrm>
        <a:prstGeom prst="rect">
          <a:avLst/>
        </a:prstGeom>
        <a:noFill/>
        <a:ln w="9525" cap="flat">
          <a:noFill/>
          <a:round/>
          <a:headEnd/>
          <a:tailEnd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2.bin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3.bin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55"/>
  <sheetViews>
    <sheetView topLeftCell="A4" zoomScale="60" zoomScaleNormal="60" workbookViewId="0">
      <selection activeCell="R21" sqref="R21"/>
    </sheetView>
  </sheetViews>
  <sheetFormatPr defaultColWidth="11.5703125" defaultRowHeight="12.75"/>
  <cols>
    <col min="1" max="1" width="10.140625" customWidth="1"/>
    <col min="2" max="2" width="27.7109375" customWidth="1"/>
    <col min="3" max="7" width="9.140625" customWidth="1"/>
    <col min="8" max="9" width="7.140625" customWidth="1"/>
    <col min="10" max="10" width="13.140625" customWidth="1"/>
    <col min="11" max="11" width="9.5703125" customWidth="1"/>
    <col min="12" max="12" width="15.5703125" customWidth="1"/>
    <col min="13" max="13" width="12" customWidth="1"/>
    <col min="14" max="16" width="0" hidden="1" customWidth="1"/>
    <col min="17" max="254" width="9.140625" customWidth="1"/>
  </cols>
  <sheetData>
    <row r="1" spans="1:15" ht="17.649999999999999" customHeight="1">
      <c r="F1" s="1"/>
      <c r="G1" s="1"/>
      <c r="H1" s="2"/>
    </row>
    <row r="2" spans="1:15">
      <c r="H2" s="2" t="s">
        <v>0</v>
      </c>
    </row>
    <row r="3" spans="1:15" ht="10.9" customHeight="1">
      <c r="H3" s="2" t="s">
        <v>1</v>
      </c>
    </row>
    <row r="4" spans="1:15" ht="14.1" customHeight="1"/>
    <row r="5" spans="1:15" ht="24.6" customHeight="1">
      <c r="A5" s="3" t="s">
        <v>2</v>
      </c>
      <c r="B5" s="4"/>
      <c r="C5" s="5"/>
      <c r="D5" s="4"/>
      <c r="E5" s="4"/>
      <c r="F5" s="4"/>
      <c r="G5" s="4"/>
      <c r="H5" s="4"/>
      <c r="I5" s="4"/>
      <c r="J5" s="4"/>
      <c r="K5" s="4"/>
      <c r="N5" s="6"/>
      <c r="O5" s="6"/>
    </row>
    <row r="6" spans="1:15" s="7" customFormat="1" ht="14.85" customHeight="1">
      <c r="D6" s="8" t="s">
        <v>3</v>
      </c>
      <c r="E6" s="5"/>
      <c r="F6" s="8" t="s">
        <v>4</v>
      </c>
      <c r="G6" s="8"/>
      <c r="N6" s="9"/>
      <c r="O6" s="9"/>
    </row>
    <row r="7" spans="1:15" s="13" customFormat="1" ht="12.2" customHeight="1">
      <c r="A7" s="90" t="s">
        <v>5</v>
      </c>
      <c r="B7" s="90" t="s">
        <v>6</v>
      </c>
      <c r="C7" s="91" t="s">
        <v>7</v>
      </c>
      <c r="D7" s="92" t="s">
        <v>8</v>
      </c>
      <c r="E7" s="92"/>
      <c r="F7" s="92"/>
      <c r="G7" s="92"/>
      <c r="H7" s="92"/>
      <c r="I7" s="92"/>
      <c r="J7" s="92"/>
      <c r="K7" s="93" t="s">
        <v>9</v>
      </c>
      <c r="L7" s="94" t="s">
        <v>10</v>
      </c>
      <c r="M7" s="90" t="s">
        <v>11</v>
      </c>
      <c r="N7" s="11"/>
      <c r="O7" s="12"/>
    </row>
    <row r="8" spans="1:15" s="13" customFormat="1" ht="12.2" customHeight="1">
      <c r="A8" s="90"/>
      <c r="B8" s="90"/>
      <c r="C8" s="91"/>
      <c r="D8" s="14">
        <v>1</v>
      </c>
      <c r="E8" s="10">
        <v>2</v>
      </c>
      <c r="F8" s="10">
        <v>3</v>
      </c>
      <c r="G8" s="10">
        <v>4</v>
      </c>
      <c r="H8" s="10">
        <v>5</v>
      </c>
      <c r="I8" s="10">
        <v>6</v>
      </c>
      <c r="J8" s="15" t="s">
        <v>12</v>
      </c>
      <c r="K8" s="93"/>
      <c r="L8" s="94"/>
      <c r="M8" s="90"/>
      <c r="N8" s="16">
        <f t="shared" ref="N8:N37" si="0">MIN(B8:G8)</f>
        <v>1</v>
      </c>
      <c r="O8" s="12"/>
    </row>
    <row r="9" spans="1:15" s="13" customFormat="1" ht="16.899999999999999" customHeight="1">
      <c r="A9" s="10">
        <v>1</v>
      </c>
      <c r="B9" s="17" t="s">
        <v>13</v>
      </c>
      <c r="C9" s="18">
        <v>15</v>
      </c>
      <c r="D9" s="19">
        <v>214</v>
      </c>
      <c r="E9" s="20">
        <v>193</v>
      </c>
      <c r="F9" s="20">
        <v>163</v>
      </c>
      <c r="G9" s="20">
        <v>186</v>
      </c>
      <c r="H9" s="20">
        <v>177</v>
      </c>
      <c r="I9" s="20">
        <v>202</v>
      </c>
      <c r="J9" s="21">
        <v>177</v>
      </c>
      <c r="K9" s="22">
        <f t="shared" ref="K9:K41" si="1">IF(J9&gt;0,(SUM(D9:J9)-MIN(D9:J9)),SUM(D9:I9))</f>
        <v>1149</v>
      </c>
      <c r="L9" s="23">
        <f t="shared" ref="L9:L41" si="2">K9+C9*(IF(J9&gt;0,6,COUNTIF(D9:I9,"&gt;0")))</f>
        <v>1239</v>
      </c>
      <c r="M9" s="24">
        <f t="shared" ref="M9:M41" si="3">IF(L9&gt;0,L9/COUNTA(D9:I9),0)</f>
        <v>206.5</v>
      </c>
      <c r="N9" s="16">
        <f t="shared" si="0"/>
        <v>15</v>
      </c>
      <c r="O9" s="12"/>
    </row>
    <row r="10" spans="1:15" s="13" customFormat="1" ht="16.899999999999999" customHeight="1">
      <c r="A10" s="10">
        <v>2</v>
      </c>
      <c r="B10" s="17" t="s">
        <v>14</v>
      </c>
      <c r="C10" s="18">
        <v>15</v>
      </c>
      <c r="D10" s="25">
        <v>163</v>
      </c>
      <c r="E10" s="26">
        <v>157</v>
      </c>
      <c r="F10" s="26">
        <v>158</v>
      </c>
      <c r="G10" s="26">
        <v>187</v>
      </c>
      <c r="H10" s="26">
        <v>214</v>
      </c>
      <c r="I10" s="26">
        <v>221</v>
      </c>
      <c r="J10" s="21">
        <v>170</v>
      </c>
      <c r="K10" s="22">
        <f t="shared" si="1"/>
        <v>1113</v>
      </c>
      <c r="L10" s="23">
        <f t="shared" si="2"/>
        <v>1203</v>
      </c>
      <c r="M10" s="24">
        <f t="shared" si="3"/>
        <v>200.5</v>
      </c>
      <c r="N10" s="16">
        <f t="shared" si="0"/>
        <v>15</v>
      </c>
      <c r="O10" s="12"/>
    </row>
    <row r="11" spans="1:15" s="13" customFormat="1" ht="16.899999999999999" customHeight="1">
      <c r="A11" s="10">
        <v>3</v>
      </c>
      <c r="B11" s="17" t="s">
        <v>15</v>
      </c>
      <c r="C11" s="18">
        <v>10</v>
      </c>
      <c r="D11" s="19">
        <v>216</v>
      </c>
      <c r="E11" s="20">
        <v>174</v>
      </c>
      <c r="F11" s="20">
        <v>155</v>
      </c>
      <c r="G11" s="20">
        <v>221</v>
      </c>
      <c r="H11" s="20">
        <v>159</v>
      </c>
      <c r="I11" s="20">
        <v>157</v>
      </c>
      <c r="J11" s="21">
        <v>169</v>
      </c>
      <c r="K11" s="22">
        <f t="shared" si="1"/>
        <v>1096</v>
      </c>
      <c r="L11" s="23">
        <f t="shared" si="2"/>
        <v>1156</v>
      </c>
      <c r="M11" s="24">
        <f t="shared" si="3"/>
        <v>192.66666666666666</v>
      </c>
      <c r="N11" s="16">
        <f t="shared" si="0"/>
        <v>10</v>
      </c>
      <c r="O11" s="12"/>
    </row>
    <row r="12" spans="1:15" s="13" customFormat="1" ht="16.899999999999999" customHeight="1">
      <c r="A12" s="10">
        <v>4</v>
      </c>
      <c r="B12" s="17" t="s">
        <v>16</v>
      </c>
      <c r="C12" s="27">
        <v>5</v>
      </c>
      <c r="D12" s="25">
        <v>192</v>
      </c>
      <c r="E12" s="26">
        <v>171</v>
      </c>
      <c r="F12" s="26">
        <v>167</v>
      </c>
      <c r="G12" s="26">
        <v>218</v>
      </c>
      <c r="H12" s="26">
        <v>164</v>
      </c>
      <c r="I12" s="26">
        <v>205</v>
      </c>
      <c r="J12" s="21"/>
      <c r="K12" s="22">
        <f t="shared" si="1"/>
        <v>1117</v>
      </c>
      <c r="L12" s="23">
        <f t="shared" si="2"/>
        <v>1147</v>
      </c>
      <c r="M12" s="24">
        <f t="shared" si="3"/>
        <v>191.16666666666666</v>
      </c>
      <c r="N12" s="16">
        <f t="shared" si="0"/>
        <v>5</v>
      </c>
      <c r="O12" s="12"/>
    </row>
    <row r="13" spans="1:15" s="13" customFormat="1" ht="16.899999999999999" customHeight="1">
      <c r="A13" s="10">
        <v>5</v>
      </c>
      <c r="B13" s="17" t="s">
        <v>17</v>
      </c>
      <c r="C13" s="18"/>
      <c r="D13" s="19">
        <v>166</v>
      </c>
      <c r="E13" s="20">
        <v>193</v>
      </c>
      <c r="F13" s="20">
        <v>172</v>
      </c>
      <c r="G13" s="20">
        <v>180</v>
      </c>
      <c r="H13" s="20">
        <v>205</v>
      </c>
      <c r="I13" s="20">
        <v>190</v>
      </c>
      <c r="J13" s="21">
        <v>205</v>
      </c>
      <c r="K13" s="22">
        <f t="shared" si="1"/>
        <v>1145</v>
      </c>
      <c r="L13" s="23">
        <f t="shared" si="2"/>
        <v>1145</v>
      </c>
      <c r="M13" s="24">
        <f t="shared" si="3"/>
        <v>190.83333333333334</v>
      </c>
      <c r="N13" s="16">
        <f t="shared" si="0"/>
        <v>166</v>
      </c>
      <c r="O13" s="12"/>
    </row>
    <row r="14" spans="1:15" s="13" customFormat="1" ht="16.899999999999999" customHeight="1">
      <c r="A14" s="10">
        <v>6</v>
      </c>
      <c r="B14" s="17" t="s">
        <v>18</v>
      </c>
      <c r="C14" s="18">
        <v>5</v>
      </c>
      <c r="D14" s="19">
        <v>156</v>
      </c>
      <c r="E14" s="20">
        <v>202</v>
      </c>
      <c r="F14" s="20">
        <v>161</v>
      </c>
      <c r="G14" s="20">
        <v>171</v>
      </c>
      <c r="H14" s="20">
        <v>199</v>
      </c>
      <c r="I14" s="20">
        <v>161</v>
      </c>
      <c r="J14" s="21">
        <v>175</v>
      </c>
      <c r="K14" s="22">
        <f t="shared" si="1"/>
        <v>1069</v>
      </c>
      <c r="L14" s="23">
        <f t="shared" si="2"/>
        <v>1099</v>
      </c>
      <c r="M14" s="24">
        <f t="shared" si="3"/>
        <v>183.16666666666666</v>
      </c>
      <c r="N14" s="16">
        <f t="shared" si="0"/>
        <v>5</v>
      </c>
      <c r="O14" s="12"/>
    </row>
    <row r="15" spans="1:15" s="13" customFormat="1" ht="16.899999999999999" customHeight="1">
      <c r="A15" s="10">
        <v>7</v>
      </c>
      <c r="B15" s="17" t="s">
        <v>19</v>
      </c>
      <c r="C15" s="18">
        <v>5</v>
      </c>
      <c r="D15" s="19">
        <v>165</v>
      </c>
      <c r="E15" s="20">
        <v>217</v>
      </c>
      <c r="F15" s="20">
        <v>157</v>
      </c>
      <c r="G15" s="20">
        <v>160</v>
      </c>
      <c r="H15" s="20">
        <v>159</v>
      </c>
      <c r="I15" s="20">
        <v>185</v>
      </c>
      <c r="J15" s="21">
        <v>177</v>
      </c>
      <c r="K15" s="22">
        <f t="shared" si="1"/>
        <v>1063</v>
      </c>
      <c r="L15" s="23">
        <f t="shared" si="2"/>
        <v>1093</v>
      </c>
      <c r="M15" s="24">
        <f t="shared" si="3"/>
        <v>182.16666666666666</v>
      </c>
      <c r="N15" s="16">
        <f t="shared" si="0"/>
        <v>5</v>
      </c>
      <c r="O15" s="12"/>
    </row>
    <row r="16" spans="1:15" s="13" customFormat="1" ht="16.899999999999999" customHeight="1">
      <c r="A16" s="10">
        <v>8</v>
      </c>
      <c r="B16" s="28" t="s">
        <v>20</v>
      </c>
      <c r="C16" s="18"/>
      <c r="D16" s="25">
        <v>144</v>
      </c>
      <c r="E16" s="26">
        <v>144</v>
      </c>
      <c r="F16" s="26">
        <v>159</v>
      </c>
      <c r="G16" s="26">
        <v>214</v>
      </c>
      <c r="H16" s="26">
        <v>195</v>
      </c>
      <c r="I16" s="26">
        <v>177</v>
      </c>
      <c r="J16" s="21">
        <v>202</v>
      </c>
      <c r="K16" s="22">
        <f t="shared" si="1"/>
        <v>1091</v>
      </c>
      <c r="L16" s="23">
        <f t="shared" si="2"/>
        <v>1091</v>
      </c>
      <c r="M16" s="24">
        <f t="shared" si="3"/>
        <v>181.83333333333334</v>
      </c>
      <c r="N16" s="16">
        <f t="shared" si="0"/>
        <v>144</v>
      </c>
      <c r="O16" s="12"/>
    </row>
    <row r="17" spans="1:20" s="13" customFormat="1" ht="16.899999999999999" customHeight="1">
      <c r="A17" s="10">
        <v>9</v>
      </c>
      <c r="B17" s="29" t="s">
        <v>21</v>
      </c>
      <c r="C17" s="18">
        <v>5</v>
      </c>
      <c r="D17" s="25">
        <v>148</v>
      </c>
      <c r="E17" s="26">
        <v>180</v>
      </c>
      <c r="F17" s="26">
        <v>180</v>
      </c>
      <c r="G17" s="26">
        <v>189</v>
      </c>
      <c r="H17" s="26">
        <v>183</v>
      </c>
      <c r="I17" s="26">
        <v>145</v>
      </c>
      <c r="J17" s="21">
        <v>178</v>
      </c>
      <c r="K17" s="22">
        <f t="shared" si="1"/>
        <v>1058</v>
      </c>
      <c r="L17" s="23">
        <f t="shared" si="2"/>
        <v>1088</v>
      </c>
      <c r="M17" s="24">
        <f t="shared" si="3"/>
        <v>181.33333333333334</v>
      </c>
      <c r="N17" s="16">
        <f t="shared" si="0"/>
        <v>5</v>
      </c>
      <c r="O17" s="12"/>
    </row>
    <row r="18" spans="1:20" s="13" customFormat="1" ht="16.899999999999999" customHeight="1">
      <c r="A18" s="10">
        <v>10</v>
      </c>
      <c r="B18" s="17" t="s">
        <v>22</v>
      </c>
      <c r="C18" s="18">
        <v>15</v>
      </c>
      <c r="D18" s="30">
        <v>133</v>
      </c>
      <c r="E18" s="31">
        <v>144</v>
      </c>
      <c r="F18" s="31">
        <v>170</v>
      </c>
      <c r="G18" s="31">
        <v>140</v>
      </c>
      <c r="H18" s="31">
        <v>189</v>
      </c>
      <c r="I18" s="31">
        <v>215</v>
      </c>
      <c r="J18" s="21">
        <v>139</v>
      </c>
      <c r="K18" s="22">
        <f t="shared" si="1"/>
        <v>997</v>
      </c>
      <c r="L18" s="23">
        <f t="shared" si="2"/>
        <v>1087</v>
      </c>
      <c r="M18" s="24">
        <f t="shared" si="3"/>
        <v>181.16666666666666</v>
      </c>
      <c r="N18" s="16">
        <f t="shared" si="0"/>
        <v>15</v>
      </c>
      <c r="O18" s="12"/>
    </row>
    <row r="19" spans="1:20" s="13" customFormat="1" ht="16.899999999999999" customHeight="1">
      <c r="A19" s="10">
        <v>11</v>
      </c>
      <c r="B19" s="17" t="s">
        <v>23</v>
      </c>
      <c r="C19" s="18"/>
      <c r="D19" s="19">
        <v>137</v>
      </c>
      <c r="E19" s="20">
        <v>167</v>
      </c>
      <c r="F19" s="20">
        <v>166</v>
      </c>
      <c r="G19" s="20">
        <v>138</v>
      </c>
      <c r="H19" s="20">
        <v>180</v>
      </c>
      <c r="I19" s="20">
        <v>182</v>
      </c>
      <c r="J19" s="21">
        <v>248</v>
      </c>
      <c r="K19" s="22">
        <f t="shared" si="1"/>
        <v>1081</v>
      </c>
      <c r="L19" s="23">
        <f t="shared" si="2"/>
        <v>1081</v>
      </c>
      <c r="M19" s="24">
        <f t="shared" si="3"/>
        <v>180.16666666666666</v>
      </c>
      <c r="N19" s="16">
        <f t="shared" si="0"/>
        <v>137</v>
      </c>
      <c r="O19" s="12"/>
    </row>
    <row r="20" spans="1:20" s="13" customFormat="1" ht="16.899999999999999" customHeight="1">
      <c r="A20" s="10">
        <v>12</v>
      </c>
      <c r="B20" s="29" t="s">
        <v>24</v>
      </c>
      <c r="C20" s="32"/>
      <c r="D20" s="19">
        <v>183</v>
      </c>
      <c r="E20" s="20">
        <v>169</v>
      </c>
      <c r="F20" s="20">
        <v>130</v>
      </c>
      <c r="G20" s="20">
        <v>169</v>
      </c>
      <c r="H20" s="20">
        <v>169</v>
      </c>
      <c r="I20" s="20">
        <v>162</v>
      </c>
      <c r="J20" s="21">
        <v>226</v>
      </c>
      <c r="K20" s="22">
        <f t="shared" si="1"/>
        <v>1078</v>
      </c>
      <c r="L20" s="23">
        <f t="shared" si="2"/>
        <v>1078</v>
      </c>
      <c r="M20" s="24">
        <f t="shared" si="3"/>
        <v>179.66666666666666</v>
      </c>
      <c r="N20" s="16">
        <f t="shared" si="0"/>
        <v>130</v>
      </c>
      <c r="O20" s="12"/>
    </row>
    <row r="21" spans="1:20" s="13" customFormat="1" ht="16.899999999999999" customHeight="1">
      <c r="A21" s="10">
        <v>13</v>
      </c>
      <c r="B21" s="17" t="s">
        <v>25</v>
      </c>
      <c r="C21" s="18"/>
      <c r="D21" s="19">
        <v>159</v>
      </c>
      <c r="E21" s="20">
        <v>179</v>
      </c>
      <c r="F21" s="20">
        <v>156</v>
      </c>
      <c r="G21" s="20">
        <v>179</v>
      </c>
      <c r="H21" s="20">
        <v>222</v>
      </c>
      <c r="I21" s="20">
        <v>162</v>
      </c>
      <c r="J21" s="33">
        <v>173</v>
      </c>
      <c r="K21" s="22">
        <f t="shared" si="1"/>
        <v>1074</v>
      </c>
      <c r="L21" s="23">
        <f t="shared" si="2"/>
        <v>1074</v>
      </c>
      <c r="M21" s="24">
        <f t="shared" si="3"/>
        <v>179</v>
      </c>
      <c r="N21" s="16">
        <f t="shared" si="0"/>
        <v>156</v>
      </c>
      <c r="O21" s="12"/>
    </row>
    <row r="22" spans="1:20" s="13" customFormat="1" ht="16.899999999999999" customHeight="1">
      <c r="A22" s="10">
        <v>14</v>
      </c>
      <c r="B22" s="17" t="s">
        <v>26</v>
      </c>
      <c r="C22" s="18"/>
      <c r="D22" s="25">
        <v>175</v>
      </c>
      <c r="E22" s="26">
        <v>158</v>
      </c>
      <c r="F22" s="26">
        <v>148</v>
      </c>
      <c r="G22" s="26">
        <v>229</v>
      </c>
      <c r="H22" s="26">
        <v>175</v>
      </c>
      <c r="I22" s="26">
        <v>178</v>
      </c>
      <c r="J22" s="21">
        <v>158</v>
      </c>
      <c r="K22" s="22">
        <f t="shared" si="1"/>
        <v>1073</v>
      </c>
      <c r="L22" s="23">
        <f t="shared" si="2"/>
        <v>1073</v>
      </c>
      <c r="M22" s="24">
        <f t="shared" si="3"/>
        <v>178.83333333333334</v>
      </c>
      <c r="N22" s="16">
        <f t="shared" si="0"/>
        <v>148</v>
      </c>
      <c r="O22" s="12"/>
      <c r="P22" s="12"/>
      <c r="Q22" s="12"/>
      <c r="R22" s="12"/>
      <c r="S22" s="12"/>
      <c r="T22" s="12"/>
    </row>
    <row r="23" spans="1:20" s="13" customFormat="1" ht="16.899999999999999" customHeight="1">
      <c r="A23" s="10">
        <v>15</v>
      </c>
      <c r="B23" s="17" t="s">
        <v>27</v>
      </c>
      <c r="C23" s="18"/>
      <c r="D23" s="25">
        <v>146</v>
      </c>
      <c r="E23" s="26">
        <v>150</v>
      </c>
      <c r="F23" s="26">
        <v>162</v>
      </c>
      <c r="G23" s="26">
        <v>192</v>
      </c>
      <c r="H23" s="26">
        <v>164</v>
      </c>
      <c r="I23" s="26">
        <v>181</v>
      </c>
      <c r="J23" s="21">
        <v>220</v>
      </c>
      <c r="K23" s="22">
        <f t="shared" si="1"/>
        <v>1069</v>
      </c>
      <c r="L23" s="23">
        <f t="shared" si="2"/>
        <v>1069</v>
      </c>
      <c r="M23" s="24">
        <f t="shared" si="3"/>
        <v>178.16666666666666</v>
      </c>
      <c r="N23" s="16">
        <f t="shared" si="0"/>
        <v>146</v>
      </c>
      <c r="O23" s="12"/>
      <c r="P23" s="12"/>
      <c r="Q23" s="12"/>
      <c r="R23" s="12"/>
      <c r="S23" s="12"/>
      <c r="T23" s="12"/>
    </row>
    <row r="24" spans="1:20" s="13" customFormat="1" ht="16.899999999999999" customHeight="1">
      <c r="A24" s="10">
        <v>16</v>
      </c>
      <c r="B24" s="17" t="s">
        <v>28</v>
      </c>
      <c r="C24" s="18">
        <v>10</v>
      </c>
      <c r="D24" s="19">
        <v>188</v>
      </c>
      <c r="E24" s="20">
        <v>130</v>
      </c>
      <c r="F24" s="20">
        <v>188</v>
      </c>
      <c r="G24" s="20">
        <v>180</v>
      </c>
      <c r="H24" s="20">
        <v>168</v>
      </c>
      <c r="I24" s="20">
        <v>152</v>
      </c>
      <c r="J24" s="21"/>
      <c r="K24" s="22">
        <f t="shared" si="1"/>
        <v>1006</v>
      </c>
      <c r="L24" s="23">
        <f t="shared" si="2"/>
        <v>1066</v>
      </c>
      <c r="M24" s="24">
        <f t="shared" si="3"/>
        <v>177.66666666666666</v>
      </c>
      <c r="N24" s="16">
        <f t="shared" si="0"/>
        <v>10</v>
      </c>
      <c r="O24" s="12"/>
      <c r="P24" s="12"/>
      <c r="Q24" s="12"/>
      <c r="R24" s="12"/>
      <c r="S24" s="12"/>
      <c r="T24" s="12"/>
    </row>
    <row r="25" spans="1:20" s="13" customFormat="1" ht="16.899999999999999" customHeight="1">
      <c r="A25" s="10">
        <v>17</v>
      </c>
      <c r="B25" s="17" t="s">
        <v>29</v>
      </c>
      <c r="C25" s="18">
        <v>5</v>
      </c>
      <c r="D25" s="25">
        <v>160</v>
      </c>
      <c r="E25" s="26">
        <v>144</v>
      </c>
      <c r="F25" s="26">
        <v>170</v>
      </c>
      <c r="G25" s="26">
        <v>186</v>
      </c>
      <c r="H25" s="26">
        <v>166</v>
      </c>
      <c r="I25" s="26">
        <v>189</v>
      </c>
      <c r="J25" s="21">
        <v>117</v>
      </c>
      <c r="K25" s="22">
        <f t="shared" si="1"/>
        <v>1015</v>
      </c>
      <c r="L25" s="23">
        <f t="shared" si="2"/>
        <v>1045</v>
      </c>
      <c r="M25" s="24">
        <f t="shared" si="3"/>
        <v>174.16666666666666</v>
      </c>
      <c r="N25" s="16">
        <f t="shared" si="0"/>
        <v>5</v>
      </c>
      <c r="O25" s="12"/>
      <c r="P25" s="12"/>
      <c r="Q25" s="12"/>
      <c r="R25" s="12"/>
      <c r="S25" s="12"/>
      <c r="T25" s="12"/>
    </row>
    <row r="26" spans="1:20" s="13" customFormat="1" ht="16.899999999999999" customHeight="1">
      <c r="A26" s="10">
        <v>18</v>
      </c>
      <c r="B26" s="17" t="s">
        <v>30</v>
      </c>
      <c r="C26" s="18"/>
      <c r="D26" s="19">
        <v>182</v>
      </c>
      <c r="E26" s="20">
        <v>177</v>
      </c>
      <c r="F26" s="20">
        <v>165</v>
      </c>
      <c r="G26" s="20">
        <v>201</v>
      </c>
      <c r="H26" s="20">
        <v>122</v>
      </c>
      <c r="I26" s="20">
        <v>185</v>
      </c>
      <c r="J26" s="21"/>
      <c r="K26" s="22">
        <f t="shared" si="1"/>
        <v>1032</v>
      </c>
      <c r="L26" s="23">
        <f t="shared" si="2"/>
        <v>1032</v>
      </c>
      <c r="M26" s="24">
        <f t="shared" si="3"/>
        <v>172</v>
      </c>
      <c r="N26" s="16">
        <f t="shared" si="0"/>
        <v>165</v>
      </c>
      <c r="O26" s="12"/>
      <c r="P26" s="12"/>
      <c r="Q26" s="12"/>
      <c r="R26" s="12"/>
      <c r="S26" s="12"/>
      <c r="T26" s="12"/>
    </row>
    <row r="27" spans="1:20" s="13" customFormat="1" ht="16.899999999999999" customHeight="1">
      <c r="A27" s="10">
        <v>19</v>
      </c>
      <c r="B27" s="17" t="s">
        <v>31</v>
      </c>
      <c r="C27" s="18"/>
      <c r="D27" s="19">
        <v>150</v>
      </c>
      <c r="E27" s="20">
        <v>176</v>
      </c>
      <c r="F27" s="20">
        <v>161</v>
      </c>
      <c r="G27" s="20">
        <v>166</v>
      </c>
      <c r="H27" s="20">
        <v>155</v>
      </c>
      <c r="I27" s="20">
        <v>150</v>
      </c>
      <c r="J27" s="21">
        <v>220</v>
      </c>
      <c r="K27" s="22">
        <f t="shared" si="1"/>
        <v>1028</v>
      </c>
      <c r="L27" s="23">
        <f t="shared" si="2"/>
        <v>1028</v>
      </c>
      <c r="M27" s="24">
        <f t="shared" si="3"/>
        <v>171.33333333333334</v>
      </c>
      <c r="N27" s="16">
        <f t="shared" si="0"/>
        <v>150</v>
      </c>
      <c r="O27" s="12"/>
      <c r="P27" s="12"/>
      <c r="Q27" s="12"/>
      <c r="R27" s="12"/>
      <c r="S27" s="12"/>
      <c r="T27" s="12"/>
    </row>
    <row r="28" spans="1:20" s="13" customFormat="1" ht="16.899999999999999" customHeight="1">
      <c r="A28" s="10">
        <v>20</v>
      </c>
      <c r="B28" s="17" t="s">
        <v>32</v>
      </c>
      <c r="C28" s="27"/>
      <c r="D28" s="25">
        <v>147</v>
      </c>
      <c r="E28" s="26">
        <v>188</v>
      </c>
      <c r="F28" s="26">
        <v>124</v>
      </c>
      <c r="G28" s="26">
        <v>198</v>
      </c>
      <c r="H28" s="26">
        <v>187</v>
      </c>
      <c r="I28" s="26">
        <v>179</v>
      </c>
      <c r="J28" s="21"/>
      <c r="K28" s="22">
        <f t="shared" si="1"/>
        <v>1023</v>
      </c>
      <c r="L28" s="23">
        <f t="shared" si="2"/>
        <v>1023</v>
      </c>
      <c r="M28" s="24">
        <f t="shared" si="3"/>
        <v>170.5</v>
      </c>
      <c r="N28" s="16">
        <f t="shared" si="0"/>
        <v>124</v>
      </c>
      <c r="O28" s="12"/>
      <c r="P28" s="12"/>
      <c r="Q28" s="12"/>
      <c r="R28" s="12"/>
      <c r="S28" s="12"/>
      <c r="T28" s="12"/>
    </row>
    <row r="29" spans="1:20" s="13" customFormat="1" ht="16.899999999999999" customHeight="1">
      <c r="A29" s="10">
        <v>21</v>
      </c>
      <c r="B29" s="17" t="s">
        <v>33</v>
      </c>
      <c r="C29" s="18">
        <v>5</v>
      </c>
      <c r="D29" s="25">
        <v>120</v>
      </c>
      <c r="E29" s="26">
        <v>189</v>
      </c>
      <c r="F29" s="26">
        <v>161</v>
      </c>
      <c r="G29" s="26">
        <v>141</v>
      </c>
      <c r="H29" s="26">
        <v>157</v>
      </c>
      <c r="I29" s="26">
        <v>172</v>
      </c>
      <c r="J29" s="21">
        <v>172</v>
      </c>
      <c r="K29" s="22">
        <f t="shared" si="1"/>
        <v>992</v>
      </c>
      <c r="L29" s="23">
        <f t="shared" si="2"/>
        <v>1022</v>
      </c>
      <c r="M29" s="24">
        <f t="shared" si="3"/>
        <v>170.33333333333334</v>
      </c>
      <c r="N29" s="16">
        <f t="shared" si="0"/>
        <v>5</v>
      </c>
      <c r="O29" s="12"/>
      <c r="P29" s="12"/>
      <c r="Q29" s="12"/>
      <c r="R29" s="12"/>
      <c r="S29" s="12"/>
      <c r="T29" s="12"/>
    </row>
    <row r="30" spans="1:20" s="13" customFormat="1" ht="16.899999999999999" customHeight="1">
      <c r="A30" s="10">
        <v>22</v>
      </c>
      <c r="B30" s="17" t="s">
        <v>34</v>
      </c>
      <c r="C30" s="27">
        <v>5</v>
      </c>
      <c r="D30" s="25">
        <v>152</v>
      </c>
      <c r="E30" s="26">
        <v>162</v>
      </c>
      <c r="F30" s="26">
        <v>162</v>
      </c>
      <c r="G30" s="26">
        <v>142</v>
      </c>
      <c r="H30" s="26">
        <v>195</v>
      </c>
      <c r="I30" s="26">
        <v>176</v>
      </c>
      <c r="J30" s="21"/>
      <c r="K30" s="22">
        <f t="shared" si="1"/>
        <v>989</v>
      </c>
      <c r="L30" s="23">
        <f t="shared" si="2"/>
        <v>1019</v>
      </c>
      <c r="M30" s="24">
        <f t="shared" si="3"/>
        <v>169.83333333333334</v>
      </c>
      <c r="N30" s="16">
        <f t="shared" si="0"/>
        <v>5</v>
      </c>
      <c r="O30" s="12"/>
      <c r="P30" s="12"/>
      <c r="Q30" s="12"/>
      <c r="R30" s="12"/>
      <c r="S30" s="12"/>
      <c r="T30" s="12"/>
    </row>
    <row r="31" spans="1:20" s="13" customFormat="1" ht="16.899999999999999" customHeight="1">
      <c r="A31" s="10">
        <v>23</v>
      </c>
      <c r="B31" s="17" t="s">
        <v>35</v>
      </c>
      <c r="C31" s="18">
        <v>10</v>
      </c>
      <c r="D31" s="19">
        <v>142</v>
      </c>
      <c r="E31" s="20">
        <v>162</v>
      </c>
      <c r="F31" s="20">
        <v>151</v>
      </c>
      <c r="G31" s="20">
        <v>179</v>
      </c>
      <c r="H31" s="20">
        <v>155</v>
      </c>
      <c r="I31" s="20">
        <v>156</v>
      </c>
      <c r="J31" s="21"/>
      <c r="K31" s="22">
        <f t="shared" si="1"/>
        <v>945</v>
      </c>
      <c r="L31" s="23">
        <f t="shared" si="2"/>
        <v>1005</v>
      </c>
      <c r="M31" s="24">
        <f t="shared" si="3"/>
        <v>167.5</v>
      </c>
      <c r="N31" s="16">
        <f t="shared" si="0"/>
        <v>10</v>
      </c>
      <c r="O31" s="12"/>
      <c r="P31" s="12"/>
      <c r="Q31" s="12"/>
      <c r="R31" s="12"/>
      <c r="S31" s="12"/>
      <c r="T31" s="12"/>
    </row>
    <row r="32" spans="1:20" s="13" customFormat="1" ht="16.899999999999999" customHeight="1">
      <c r="A32" s="10">
        <v>24</v>
      </c>
      <c r="B32" s="17" t="s">
        <v>36</v>
      </c>
      <c r="C32" s="27">
        <v>5</v>
      </c>
      <c r="D32" s="19">
        <v>148</v>
      </c>
      <c r="E32" s="20">
        <v>168</v>
      </c>
      <c r="F32" s="20">
        <v>164</v>
      </c>
      <c r="G32" s="20">
        <v>129</v>
      </c>
      <c r="H32" s="20">
        <v>133</v>
      </c>
      <c r="I32" s="20">
        <v>170</v>
      </c>
      <c r="J32" s="21">
        <v>162</v>
      </c>
      <c r="K32" s="22">
        <f t="shared" si="1"/>
        <v>945</v>
      </c>
      <c r="L32" s="23">
        <f t="shared" si="2"/>
        <v>975</v>
      </c>
      <c r="M32" s="24">
        <f t="shared" si="3"/>
        <v>162.5</v>
      </c>
      <c r="N32" s="16">
        <f t="shared" si="0"/>
        <v>5</v>
      </c>
      <c r="O32" s="12"/>
      <c r="P32" s="12"/>
      <c r="Q32" s="12"/>
      <c r="R32" s="12"/>
      <c r="S32" s="12"/>
      <c r="T32" s="12"/>
    </row>
    <row r="33" spans="1:20" s="13" customFormat="1" ht="16.899999999999999" customHeight="1">
      <c r="A33" s="10">
        <v>25</v>
      </c>
      <c r="B33" s="17" t="s">
        <v>37</v>
      </c>
      <c r="C33" s="18"/>
      <c r="D33" s="34">
        <v>191</v>
      </c>
      <c r="E33" s="35">
        <v>134</v>
      </c>
      <c r="F33" s="35">
        <v>159</v>
      </c>
      <c r="G33" s="35">
        <v>158</v>
      </c>
      <c r="H33" s="35">
        <v>163</v>
      </c>
      <c r="I33" s="35">
        <v>153</v>
      </c>
      <c r="J33" s="21"/>
      <c r="K33" s="22">
        <f t="shared" si="1"/>
        <v>958</v>
      </c>
      <c r="L33" s="23">
        <f t="shared" si="2"/>
        <v>958</v>
      </c>
      <c r="M33" s="24">
        <f t="shared" si="3"/>
        <v>159.66666666666666</v>
      </c>
      <c r="N33" s="16">
        <f t="shared" si="0"/>
        <v>134</v>
      </c>
      <c r="O33" s="12"/>
      <c r="P33" s="12"/>
      <c r="Q33" s="12"/>
      <c r="R33" s="12"/>
      <c r="S33" s="12"/>
      <c r="T33" s="12"/>
    </row>
    <row r="34" spans="1:20" s="13" customFormat="1" ht="16.899999999999999" customHeight="1">
      <c r="A34" s="10">
        <v>26</v>
      </c>
      <c r="B34" s="17" t="s">
        <v>38</v>
      </c>
      <c r="C34" s="27"/>
      <c r="D34" s="25">
        <v>183</v>
      </c>
      <c r="E34" s="26">
        <v>158</v>
      </c>
      <c r="F34" s="26">
        <v>168</v>
      </c>
      <c r="G34" s="26">
        <v>157</v>
      </c>
      <c r="H34" s="26">
        <v>148</v>
      </c>
      <c r="I34" s="26">
        <v>141</v>
      </c>
      <c r="J34" s="21"/>
      <c r="K34" s="22">
        <f t="shared" si="1"/>
        <v>955</v>
      </c>
      <c r="L34" s="23">
        <f t="shared" si="2"/>
        <v>955</v>
      </c>
      <c r="M34" s="24">
        <f t="shared" si="3"/>
        <v>159.16666666666666</v>
      </c>
      <c r="N34" s="16">
        <f t="shared" si="0"/>
        <v>157</v>
      </c>
      <c r="O34" s="12"/>
      <c r="P34" s="12"/>
      <c r="Q34" s="12"/>
      <c r="R34" s="12"/>
      <c r="S34" s="12"/>
      <c r="T34" s="12"/>
    </row>
    <row r="35" spans="1:20" s="37" customFormat="1" ht="16.899999999999999" customHeight="1">
      <c r="A35" s="10">
        <v>27</v>
      </c>
      <c r="B35" s="17" t="s">
        <v>39</v>
      </c>
      <c r="C35" s="18"/>
      <c r="D35" s="25">
        <v>199</v>
      </c>
      <c r="E35" s="26">
        <v>179</v>
      </c>
      <c r="F35" s="26">
        <v>139</v>
      </c>
      <c r="G35" s="26">
        <v>132</v>
      </c>
      <c r="H35" s="26">
        <v>166</v>
      </c>
      <c r="I35" s="26">
        <v>126</v>
      </c>
      <c r="J35" s="21">
        <v>137</v>
      </c>
      <c r="K35" s="22">
        <f t="shared" si="1"/>
        <v>952</v>
      </c>
      <c r="L35" s="23">
        <f t="shared" si="2"/>
        <v>952</v>
      </c>
      <c r="M35" s="24">
        <f t="shared" si="3"/>
        <v>158.66666666666666</v>
      </c>
      <c r="N35" s="16">
        <f t="shared" si="0"/>
        <v>132</v>
      </c>
      <c r="O35" s="36"/>
      <c r="P35" s="36"/>
      <c r="Q35" s="36"/>
      <c r="R35" s="36"/>
      <c r="S35" s="36"/>
      <c r="T35" s="36"/>
    </row>
    <row r="36" spans="1:20" s="13" customFormat="1" ht="16.899999999999999" customHeight="1">
      <c r="A36" s="10">
        <v>28</v>
      </c>
      <c r="B36" s="17" t="s">
        <v>40</v>
      </c>
      <c r="C36" s="27"/>
      <c r="D36" s="25">
        <v>147</v>
      </c>
      <c r="E36" s="26">
        <v>133</v>
      </c>
      <c r="F36" s="26">
        <v>168</v>
      </c>
      <c r="G36" s="26">
        <v>155</v>
      </c>
      <c r="H36" s="26">
        <v>174</v>
      </c>
      <c r="I36" s="26">
        <v>153</v>
      </c>
      <c r="J36" s="21"/>
      <c r="K36" s="22">
        <f t="shared" si="1"/>
        <v>930</v>
      </c>
      <c r="L36" s="23">
        <f t="shared" si="2"/>
        <v>930</v>
      </c>
      <c r="M36" s="24">
        <f t="shared" si="3"/>
        <v>155</v>
      </c>
      <c r="N36" s="16">
        <f t="shared" si="0"/>
        <v>133</v>
      </c>
      <c r="O36" s="12"/>
      <c r="P36" s="12"/>
      <c r="Q36" s="12"/>
      <c r="R36" s="12"/>
      <c r="S36" s="12"/>
      <c r="T36" s="12"/>
    </row>
    <row r="37" spans="1:20" s="39" customFormat="1" ht="16.899999999999999" customHeight="1">
      <c r="A37" s="10">
        <v>29</v>
      </c>
      <c r="B37" s="17" t="s">
        <v>41</v>
      </c>
      <c r="C37" s="18">
        <v>10</v>
      </c>
      <c r="D37" s="25">
        <v>146</v>
      </c>
      <c r="E37" s="26">
        <v>138</v>
      </c>
      <c r="F37" s="26">
        <v>146</v>
      </c>
      <c r="G37" s="26">
        <v>114</v>
      </c>
      <c r="H37" s="26">
        <v>131</v>
      </c>
      <c r="I37" s="26">
        <v>180</v>
      </c>
      <c r="J37" s="21"/>
      <c r="K37" s="22">
        <f t="shared" si="1"/>
        <v>855</v>
      </c>
      <c r="L37" s="23">
        <f t="shared" si="2"/>
        <v>915</v>
      </c>
      <c r="M37" s="24">
        <f t="shared" si="3"/>
        <v>152.5</v>
      </c>
      <c r="N37" s="16">
        <f t="shared" si="0"/>
        <v>10</v>
      </c>
      <c r="O37" s="38"/>
      <c r="P37" s="38"/>
      <c r="Q37" s="38"/>
      <c r="R37" s="38"/>
      <c r="S37" s="38"/>
      <c r="T37" s="38"/>
    </row>
    <row r="38" spans="1:20" ht="18.75">
      <c r="A38" s="10">
        <v>30</v>
      </c>
      <c r="B38" s="40" t="s">
        <v>42</v>
      </c>
      <c r="C38" s="27"/>
      <c r="D38" s="25">
        <v>141</v>
      </c>
      <c r="E38" s="26">
        <v>123</v>
      </c>
      <c r="F38" s="26">
        <v>170</v>
      </c>
      <c r="G38" s="26">
        <v>140</v>
      </c>
      <c r="H38" s="26">
        <v>173</v>
      </c>
      <c r="I38" s="26">
        <v>157</v>
      </c>
      <c r="J38" s="21"/>
      <c r="K38" s="22">
        <f t="shared" si="1"/>
        <v>904</v>
      </c>
      <c r="L38" s="23">
        <f t="shared" si="2"/>
        <v>904</v>
      </c>
      <c r="M38" s="24">
        <f t="shared" si="3"/>
        <v>150.66666666666666</v>
      </c>
    </row>
    <row r="39" spans="1:20" ht="18.75">
      <c r="A39" s="10">
        <v>31</v>
      </c>
      <c r="B39" s="41" t="s">
        <v>43</v>
      </c>
      <c r="C39" s="18"/>
      <c r="D39" s="25">
        <v>124</v>
      </c>
      <c r="E39" s="26">
        <v>156</v>
      </c>
      <c r="F39" s="26">
        <v>104</v>
      </c>
      <c r="G39" s="26">
        <v>100</v>
      </c>
      <c r="H39" s="26">
        <v>145</v>
      </c>
      <c r="I39" s="26">
        <v>165</v>
      </c>
      <c r="J39" s="21"/>
      <c r="K39" s="22">
        <f t="shared" si="1"/>
        <v>794</v>
      </c>
      <c r="L39" s="23">
        <f t="shared" si="2"/>
        <v>794</v>
      </c>
      <c r="M39" s="24">
        <f t="shared" si="3"/>
        <v>132.33333333333334</v>
      </c>
    </row>
    <row r="40" spans="1:20" ht="18.75">
      <c r="A40" s="10">
        <v>32</v>
      </c>
      <c r="B40" s="17"/>
      <c r="C40" s="18"/>
      <c r="D40" s="25"/>
      <c r="E40" s="26"/>
      <c r="F40" s="26"/>
      <c r="G40" s="26"/>
      <c r="H40" s="26"/>
      <c r="I40" s="26"/>
      <c r="J40" s="21"/>
      <c r="K40" s="22">
        <f t="shared" si="1"/>
        <v>0</v>
      </c>
      <c r="L40" s="23">
        <f t="shared" si="2"/>
        <v>0</v>
      </c>
      <c r="M40" s="24">
        <f t="shared" si="3"/>
        <v>0</v>
      </c>
    </row>
    <row r="41" spans="1:20" ht="18.75">
      <c r="A41" s="10">
        <v>33</v>
      </c>
      <c r="B41" s="17"/>
      <c r="C41" s="27"/>
      <c r="D41" s="42"/>
      <c r="E41" s="43"/>
      <c r="F41" s="43"/>
      <c r="G41" s="43"/>
      <c r="H41" s="43"/>
      <c r="I41" s="43"/>
      <c r="J41" s="44"/>
      <c r="K41" s="22">
        <f t="shared" si="1"/>
        <v>0</v>
      </c>
      <c r="L41" s="23">
        <f t="shared" si="2"/>
        <v>0</v>
      </c>
      <c r="M41" s="24">
        <f t="shared" si="3"/>
        <v>0</v>
      </c>
    </row>
    <row r="49" spans="2:2">
      <c r="B49" s="45"/>
    </row>
    <row r="50" spans="2:2">
      <c r="B50" s="45"/>
    </row>
    <row r="51" spans="2:2">
      <c r="B51" s="45"/>
    </row>
    <row r="52" spans="2:2">
      <c r="B52" s="45"/>
    </row>
    <row r="53" spans="2:2">
      <c r="B53" s="45"/>
    </row>
    <row r="54" spans="2:2">
      <c r="B54" s="45"/>
    </row>
    <row r="55" spans="2:2">
      <c r="B55" s="45"/>
    </row>
  </sheetData>
  <sheetProtection selectLockedCells="1" selectUnlockedCells="1"/>
  <mergeCells count="7">
    <mergeCell ref="M7:M8"/>
    <mergeCell ref="A7:A8"/>
    <mergeCell ref="B7:B8"/>
    <mergeCell ref="C7:C8"/>
    <mergeCell ref="D7:J7"/>
    <mergeCell ref="K7:K8"/>
    <mergeCell ref="L7:L8"/>
  </mergeCells>
  <pageMargins left="0.21805555555555556" right="0.12222222222222222" top="0.10972222222222222" bottom="6.8750000000000006E-2" header="0.51180555555555551" footer="0.51180555555555551"/>
  <pageSetup paperSize="9" scale="80" firstPageNumber="0" orientation="portrait" horizontalDpi="300" verticalDpi="300"/>
  <headerFooter alignWithMargins="0"/>
  <drawing r:id="rId1"/>
  <legacyDrawing r:id="rId2"/>
  <oleObjects>
    <oleObject progId="Рисунок Microsoft Word" shapeId="1026" r:id="rId3"/>
  </oleObjects>
</worksheet>
</file>

<file path=xl/worksheets/sheet2.xml><?xml version="1.0" encoding="utf-8"?>
<worksheet xmlns="http://schemas.openxmlformats.org/spreadsheetml/2006/main" xmlns:r="http://schemas.openxmlformats.org/officeDocument/2006/relationships">
  <dimension ref="A1:Y50"/>
  <sheetViews>
    <sheetView topLeftCell="A32" zoomScale="80" zoomScaleNormal="80" workbookViewId="0">
      <selection activeCell="B34" sqref="B34"/>
    </sheetView>
  </sheetViews>
  <sheetFormatPr defaultColWidth="11.5703125" defaultRowHeight="12.75"/>
  <cols>
    <col min="1" max="1" width="5.28515625" customWidth="1"/>
    <col min="2" max="2" width="31.7109375" customWidth="1"/>
    <col min="3" max="5" width="9.140625" customWidth="1"/>
    <col min="6" max="6" width="9.28515625" customWidth="1"/>
    <col min="7" max="7" width="9.140625" customWidth="1"/>
    <col min="8" max="8" width="10.140625" customWidth="1"/>
    <col min="9" max="12" width="7.140625" customWidth="1"/>
    <col min="13" max="13" width="7" customWidth="1"/>
    <col min="14" max="14" width="5.140625" customWidth="1"/>
    <col min="15" max="15" width="7.5703125" customWidth="1"/>
    <col min="16" max="16" width="3.140625" customWidth="1"/>
    <col min="17" max="17" width="9.140625" customWidth="1"/>
    <col min="18" max="18" width="27.140625" customWidth="1"/>
    <col min="19" max="250" width="9.140625" customWidth="1"/>
  </cols>
  <sheetData>
    <row r="1" spans="1:25" ht="17.649999999999999" customHeight="1">
      <c r="F1" s="1"/>
      <c r="G1" s="1"/>
      <c r="H1" s="1"/>
      <c r="I1" s="2" t="s">
        <v>44</v>
      </c>
    </row>
    <row r="2" spans="1:25">
      <c r="I2" s="2" t="s">
        <v>45</v>
      </c>
    </row>
    <row r="3" spans="1:25" ht="10.9" customHeight="1">
      <c r="I3" s="2" t="s">
        <v>46</v>
      </c>
    </row>
    <row r="4" spans="1:25" ht="14.1" customHeight="1"/>
    <row r="5" spans="1:25" ht="24.6" customHeight="1">
      <c r="A5" s="46" t="s">
        <v>47</v>
      </c>
      <c r="D5" s="47"/>
      <c r="O5" s="6"/>
      <c r="P5" s="6"/>
    </row>
    <row r="6" spans="1:25" s="7" customFormat="1" ht="31.5" customHeight="1">
      <c r="C6" s="48" t="s">
        <v>48</v>
      </c>
      <c r="D6" s="49"/>
      <c r="E6" s="49"/>
      <c r="F6" s="46" t="s">
        <v>49</v>
      </c>
      <c r="G6" s="46"/>
      <c r="H6" s="46"/>
      <c r="O6" s="9"/>
      <c r="P6" s="9"/>
    </row>
    <row r="7" spans="1:25" s="57" customFormat="1" ht="12.2" customHeight="1">
      <c r="A7" s="50"/>
      <c r="B7" s="51" t="s">
        <v>50</v>
      </c>
      <c r="C7" s="52">
        <v>7</v>
      </c>
      <c r="D7" s="52">
        <v>8</v>
      </c>
      <c r="E7" s="53" t="s">
        <v>51</v>
      </c>
      <c r="F7" s="54" t="s">
        <v>52</v>
      </c>
      <c r="G7" s="54" t="s">
        <v>53</v>
      </c>
      <c r="H7" s="54" t="s">
        <v>54</v>
      </c>
      <c r="I7" s="53" t="s">
        <v>55</v>
      </c>
      <c r="J7" s="55" t="s">
        <v>56</v>
      </c>
      <c r="K7" s="55" t="s">
        <v>57</v>
      </c>
      <c r="L7" s="56"/>
      <c r="Q7" s="13"/>
      <c r="R7" s="13"/>
      <c r="S7" s="13"/>
      <c r="T7" s="13"/>
      <c r="U7" s="13"/>
      <c r="V7" s="13"/>
      <c r="W7" s="13"/>
      <c r="X7" s="13"/>
      <c r="Y7" s="13"/>
    </row>
    <row r="8" spans="1:25" s="57" customFormat="1" ht="12.2" customHeight="1">
      <c r="A8" s="50">
        <v>7</v>
      </c>
      <c r="B8" s="58" t="s">
        <v>18</v>
      </c>
      <c r="C8" s="52">
        <v>198</v>
      </c>
      <c r="D8" s="52">
        <v>219</v>
      </c>
      <c r="E8" s="59">
        <f t="shared" ref="E8:E22" si="0">SUM(C8:D8)</f>
        <v>417</v>
      </c>
      <c r="F8" s="60">
        <f t="shared" ref="F8:F22" si="1">AVERAGE(C8:D8)</f>
        <v>208.5</v>
      </c>
      <c r="G8" s="61">
        <f t="shared" ref="G8:G22" si="2">MAX(C8:D8)</f>
        <v>219</v>
      </c>
      <c r="H8" s="61">
        <f t="shared" ref="H8:H22" si="3">IF(D8&lt;&gt;"",MAX(C8:D8)-MIN(C8:D8),"")</f>
        <v>21</v>
      </c>
      <c r="I8" s="62">
        <v>1</v>
      </c>
      <c r="J8" s="55"/>
      <c r="K8" s="55"/>
      <c r="L8" s="56"/>
      <c r="Q8" s="13"/>
      <c r="R8" s="13"/>
      <c r="S8" s="13"/>
      <c r="T8" s="13"/>
      <c r="U8" s="13"/>
      <c r="V8" s="13"/>
      <c r="W8" s="13"/>
      <c r="X8" s="13"/>
      <c r="Y8" s="13"/>
    </row>
    <row r="9" spans="1:25" s="57" customFormat="1" ht="12.2" customHeight="1">
      <c r="A9" s="50">
        <v>6</v>
      </c>
      <c r="B9" s="58" t="s">
        <v>19</v>
      </c>
      <c r="C9" s="52">
        <v>206</v>
      </c>
      <c r="D9" s="52">
        <v>169</v>
      </c>
      <c r="E9" s="59">
        <f t="shared" si="0"/>
        <v>375</v>
      </c>
      <c r="F9" s="60">
        <f t="shared" si="1"/>
        <v>187.5</v>
      </c>
      <c r="G9" s="61">
        <f t="shared" si="2"/>
        <v>206</v>
      </c>
      <c r="H9" s="61">
        <f t="shared" si="3"/>
        <v>37</v>
      </c>
      <c r="I9" s="62">
        <v>2</v>
      </c>
      <c r="J9" s="55"/>
      <c r="K9" s="55"/>
      <c r="L9" s="56"/>
      <c r="Q9" s="13"/>
      <c r="R9" s="13"/>
      <c r="S9" s="13"/>
      <c r="T9" s="13"/>
      <c r="U9" s="13"/>
      <c r="V9" s="13"/>
      <c r="W9" s="13"/>
      <c r="X9" s="13"/>
      <c r="Y9" s="13"/>
    </row>
    <row r="10" spans="1:25" s="57" customFormat="1" ht="12.2" customHeight="1">
      <c r="A10" s="50">
        <v>8</v>
      </c>
      <c r="B10" s="58" t="s">
        <v>29</v>
      </c>
      <c r="C10" s="63">
        <v>198</v>
      </c>
      <c r="D10" s="63">
        <v>170</v>
      </c>
      <c r="E10" s="59">
        <f t="shared" si="0"/>
        <v>368</v>
      </c>
      <c r="F10" s="60">
        <f t="shared" si="1"/>
        <v>184</v>
      </c>
      <c r="G10" s="61">
        <f t="shared" si="2"/>
        <v>198</v>
      </c>
      <c r="H10" s="61">
        <f t="shared" si="3"/>
        <v>28</v>
      </c>
      <c r="I10" s="62">
        <v>3</v>
      </c>
      <c r="J10" s="55"/>
      <c r="K10" s="55"/>
      <c r="L10" s="56"/>
      <c r="Q10" s="13"/>
      <c r="R10" s="13"/>
      <c r="S10" s="13"/>
      <c r="T10" s="13"/>
      <c r="U10" s="13"/>
      <c r="V10" s="13"/>
      <c r="W10" s="13"/>
      <c r="X10" s="13"/>
      <c r="Y10" s="13"/>
    </row>
    <row r="11" spans="1:25" s="13" customFormat="1" ht="12.2" customHeight="1">
      <c r="A11" s="50">
        <v>10</v>
      </c>
      <c r="B11" s="58" t="s">
        <v>25</v>
      </c>
      <c r="C11" s="63">
        <v>174</v>
      </c>
      <c r="D11" s="63">
        <v>191</v>
      </c>
      <c r="E11" s="59">
        <f t="shared" si="0"/>
        <v>365</v>
      </c>
      <c r="F11" s="60">
        <f t="shared" si="1"/>
        <v>182.5</v>
      </c>
      <c r="G11" s="61">
        <f t="shared" si="2"/>
        <v>191</v>
      </c>
      <c r="H11" s="61">
        <f t="shared" si="3"/>
        <v>17</v>
      </c>
      <c r="I11" s="62">
        <v>4</v>
      </c>
      <c r="J11" s="64">
        <f t="shared" ref="J11:J22" si="4">MIN(C11:D11)</f>
        <v>174</v>
      </c>
      <c r="K11" s="16">
        <f t="shared" ref="K11:K22" si="5">MIN(C11:D11)</f>
        <v>174</v>
      </c>
      <c r="L11" s="12"/>
    </row>
    <row r="12" spans="1:25" s="13" customFormat="1" ht="12.2" customHeight="1">
      <c r="A12" s="50">
        <v>9</v>
      </c>
      <c r="B12" s="58" t="s">
        <v>26</v>
      </c>
      <c r="C12" s="63">
        <v>185</v>
      </c>
      <c r="D12" s="63">
        <v>176</v>
      </c>
      <c r="E12" s="59">
        <f t="shared" si="0"/>
        <v>361</v>
      </c>
      <c r="F12" s="60">
        <f t="shared" si="1"/>
        <v>180.5</v>
      </c>
      <c r="G12" s="61">
        <f t="shared" si="2"/>
        <v>185</v>
      </c>
      <c r="H12" s="61">
        <f t="shared" si="3"/>
        <v>9</v>
      </c>
      <c r="I12" s="62">
        <v>5</v>
      </c>
      <c r="J12" s="64">
        <f t="shared" si="4"/>
        <v>176</v>
      </c>
      <c r="K12" s="16">
        <f t="shared" si="5"/>
        <v>176</v>
      </c>
      <c r="L12" s="12"/>
    </row>
    <row r="13" spans="1:25" s="13" customFormat="1" ht="12.2" customHeight="1">
      <c r="A13" s="50">
        <v>14</v>
      </c>
      <c r="B13" s="58" t="s">
        <v>27</v>
      </c>
      <c r="C13" s="63">
        <v>157</v>
      </c>
      <c r="D13" s="63">
        <v>180</v>
      </c>
      <c r="E13" s="59">
        <f t="shared" si="0"/>
        <v>337</v>
      </c>
      <c r="F13" s="60">
        <f t="shared" si="1"/>
        <v>168.5</v>
      </c>
      <c r="G13" s="61">
        <f t="shared" si="2"/>
        <v>180</v>
      </c>
      <c r="H13" s="61">
        <f t="shared" si="3"/>
        <v>23</v>
      </c>
      <c r="I13" s="62">
        <v>6</v>
      </c>
      <c r="J13" s="64">
        <f t="shared" si="4"/>
        <v>157</v>
      </c>
      <c r="K13" s="16">
        <f t="shared" si="5"/>
        <v>157</v>
      </c>
      <c r="L13" s="12"/>
    </row>
    <row r="14" spans="1:25" s="13" customFormat="1" ht="12.2" customHeight="1">
      <c r="A14" s="50">
        <v>15</v>
      </c>
      <c r="B14" s="58" t="s">
        <v>22</v>
      </c>
      <c r="C14" s="63">
        <v>152</v>
      </c>
      <c r="D14" s="63">
        <v>177</v>
      </c>
      <c r="E14" s="59">
        <f t="shared" si="0"/>
        <v>329</v>
      </c>
      <c r="F14" s="60">
        <f t="shared" si="1"/>
        <v>164.5</v>
      </c>
      <c r="G14" s="61">
        <f t="shared" si="2"/>
        <v>177</v>
      </c>
      <c r="H14" s="61">
        <f t="shared" si="3"/>
        <v>25</v>
      </c>
      <c r="I14" s="62">
        <v>7</v>
      </c>
      <c r="J14" s="64">
        <f t="shared" si="4"/>
        <v>152</v>
      </c>
      <c r="K14" s="16">
        <f t="shared" si="5"/>
        <v>152</v>
      </c>
      <c r="L14" s="12"/>
    </row>
    <row r="15" spans="1:25" s="13" customFormat="1" ht="12.2" customHeight="1">
      <c r="A15" s="50">
        <v>11</v>
      </c>
      <c r="B15" s="58" t="s">
        <v>28</v>
      </c>
      <c r="C15" s="63">
        <v>170</v>
      </c>
      <c r="D15" s="63">
        <v>153</v>
      </c>
      <c r="E15" s="59">
        <f t="shared" si="0"/>
        <v>323</v>
      </c>
      <c r="F15" s="60">
        <f t="shared" si="1"/>
        <v>161.5</v>
      </c>
      <c r="G15" s="61">
        <f t="shared" si="2"/>
        <v>170</v>
      </c>
      <c r="H15" s="61">
        <f t="shared" si="3"/>
        <v>17</v>
      </c>
      <c r="I15" s="62">
        <v>8</v>
      </c>
      <c r="J15" s="64">
        <f t="shared" si="4"/>
        <v>153</v>
      </c>
      <c r="K15" s="16">
        <f t="shared" si="5"/>
        <v>153</v>
      </c>
      <c r="L15" s="12"/>
    </row>
    <row r="16" spans="1:25" s="13" customFormat="1" ht="12.2" customHeight="1">
      <c r="A16" s="50">
        <v>13</v>
      </c>
      <c r="B16" s="65" t="s">
        <v>21</v>
      </c>
      <c r="C16" s="63">
        <v>159</v>
      </c>
      <c r="D16" s="63">
        <v>162</v>
      </c>
      <c r="E16" s="59">
        <f t="shared" si="0"/>
        <v>321</v>
      </c>
      <c r="F16" s="60">
        <f t="shared" si="1"/>
        <v>160.5</v>
      </c>
      <c r="G16" s="61">
        <f t="shared" si="2"/>
        <v>162</v>
      </c>
      <c r="H16" s="61">
        <f t="shared" si="3"/>
        <v>3</v>
      </c>
      <c r="I16" s="62">
        <v>9</v>
      </c>
      <c r="J16" s="64">
        <f t="shared" si="4"/>
        <v>159</v>
      </c>
      <c r="K16" s="16">
        <f t="shared" si="5"/>
        <v>159</v>
      </c>
      <c r="L16" s="12"/>
    </row>
    <row r="17" spans="1:25" s="13" customFormat="1" ht="12.2" customHeight="1">
      <c r="A17" s="50">
        <v>12</v>
      </c>
      <c r="B17" s="58" t="s">
        <v>32</v>
      </c>
      <c r="C17" s="63">
        <v>166</v>
      </c>
      <c r="D17" s="63">
        <v>152</v>
      </c>
      <c r="E17" s="59">
        <f t="shared" si="0"/>
        <v>318</v>
      </c>
      <c r="F17" s="60">
        <f t="shared" si="1"/>
        <v>159</v>
      </c>
      <c r="G17" s="61">
        <f t="shared" si="2"/>
        <v>166</v>
      </c>
      <c r="H17" s="61">
        <f t="shared" si="3"/>
        <v>14</v>
      </c>
      <c r="I17" s="62">
        <v>10</v>
      </c>
      <c r="J17" s="64">
        <f t="shared" si="4"/>
        <v>152</v>
      </c>
      <c r="K17" s="16">
        <f t="shared" si="5"/>
        <v>152</v>
      </c>
      <c r="L17" s="12"/>
    </row>
    <row r="18" spans="1:25" s="13" customFormat="1" ht="12.2" customHeight="1">
      <c r="A18" s="50">
        <v>19</v>
      </c>
      <c r="B18" s="65" t="s">
        <v>24</v>
      </c>
      <c r="C18" s="63">
        <v>137</v>
      </c>
      <c r="D18" s="63">
        <v>179</v>
      </c>
      <c r="E18" s="59">
        <f t="shared" si="0"/>
        <v>316</v>
      </c>
      <c r="F18" s="60">
        <f t="shared" si="1"/>
        <v>158</v>
      </c>
      <c r="G18" s="61">
        <f t="shared" si="2"/>
        <v>179</v>
      </c>
      <c r="H18" s="61">
        <f t="shared" si="3"/>
        <v>42</v>
      </c>
      <c r="I18" s="62">
        <v>16</v>
      </c>
      <c r="J18" s="64">
        <f t="shared" si="4"/>
        <v>137</v>
      </c>
      <c r="K18" s="16">
        <f t="shared" si="5"/>
        <v>137</v>
      </c>
      <c r="L18" s="12"/>
      <c r="Q18"/>
      <c r="R18"/>
      <c r="S18"/>
      <c r="T18"/>
      <c r="U18"/>
      <c r="V18"/>
      <c r="W18"/>
      <c r="X18"/>
      <c r="Y18"/>
    </row>
    <row r="19" spans="1:25" s="13" customFormat="1" ht="12.2" customHeight="1">
      <c r="A19" s="50">
        <v>20</v>
      </c>
      <c r="B19" s="58" t="s">
        <v>30</v>
      </c>
      <c r="C19" s="63">
        <v>133</v>
      </c>
      <c r="D19" s="63">
        <v>179</v>
      </c>
      <c r="E19" s="59">
        <f t="shared" si="0"/>
        <v>312</v>
      </c>
      <c r="F19" s="60">
        <f t="shared" si="1"/>
        <v>156</v>
      </c>
      <c r="G19" s="61">
        <f t="shared" si="2"/>
        <v>179</v>
      </c>
      <c r="H19" s="61">
        <f t="shared" si="3"/>
        <v>46</v>
      </c>
      <c r="I19" s="62">
        <v>17</v>
      </c>
      <c r="J19" s="64">
        <f t="shared" si="4"/>
        <v>133</v>
      </c>
      <c r="K19" s="16">
        <f t="shared" si="5"/>
        <v>133</v>
      </c>
      <c r="L19" s="12"/>
      <c r="Q19"/>
      <c r="R19"/>
      <c r="S19"/>
      <c r="T19"/>
      <c r="U19"/>
      <c r="V19"/>
      <c r="W19"/>
      <c r="X19"/>
      <c r="Y19"/>
    </row>
    <row r="20" spans="1:25" s="13" customFormat="1" ht="12.2" customHeight="1">
      <c r="A20" s="50">
        <v>18</v>
      </c>
      <c r="B20" s="58" t="s">
        <v>23</v>
      </c>
      <c r="C20" s="63">
        <v>139</v>
      </c>
      <c r="D20" s="63">
        <v>170</v>
      </c>
      <c r="E20" s="59">
        <f t="shared" si="0"/>
        <v>309</v>
      </c>
      <c r="F20" s="60">
        <f t="shared" si="1"/>
        <v>154.5</v>
      </c>
      <c r="G20" s="61">
        <f t="shared" si="2"/>
        <v>170</v>
      </c>
      <c r="H20" s="61">
        <f t="shared" si="3"/>
        <v>31</v>
      </c>
      <c r="I20" s="62">
        <v>18</v>
      </c>
      <c r="J20" s="64">
        <f t="shared" si="4"/>
        <v>139</v>
      </c>
      <c r="K20" s="16">
        <f t="shared" si="5"/>
        <v>139</v>
      </c>
      <c r="L20" s="12"/>
      <c r="Q20"/>
      <c r="R20"/>
      <c r="S20"/>
      <c r="T20"/>
      <c r="U20"/>
      <c r="V20"/>
      <c r="W20"/>
      <c r="X20"/>
      <c r="Y20"/>
    </row>
    <row r="21" spans="1:25" s="13" customFormat="1" ht="12.2" customHeight="1">
      <c r="A21" s="50">
        <v>17</v>
      </c>
      <c r="B21" s="66" t="s">
        <v>20</v>
      </c>
      <c r="C21" s="52">
        <v>142</v>
      </c>
      <c r="D21" s="52">
        <v>163</v>
      </c>
      <c r="E21" s="59">
        <f t="shared" si="0"/>
        <v>305</v>
      </c>
      <c r="F21" s="60">
        <f t="shared" si="1"/>
        <v>152.5</v>
      </c>
      <c r="G21" s="61">
        <f t="shared" si="2"/>
        <v>163</v>
      </c>
      <c r="H21" s="61">
        <f t="shared" si="3"/>
        <v>21</v>
      </c>
      <c r="I21" s="62">
        <v>19</v>
      </c>
      <c r="J21" s="64">
        <f t="shared" si="4"/>
        <v>142</v>
      </c>
      <c r="K21" s="16">
        <f t="shared" si="5"/>
        <v>142</v>
      </c>
      <c r="L21" s="12"/>
      <c r="Q21"/>
      <c r="R21"/>
      <c r="S21"/>
      <c r="T21"/>
      <c r="U21"/>
      <c r="V21"/>
      <c r="W21"/>
      <c r="X21"/>
      <c r="Y21"/>
    </row>
    <row r="22" spans="1:25" s="13" customFormat="1" ht="12.2" customHeight="1">
      <c r="A22" s="50">
        <v>16</v>
      </c>
      <c r="B22" s="58" t="s">
        <v>31</v>
      </c>
      <c r="C22" s="63">
        <v>152</v>
      </c>
      <c r="D22" s="63">
        <v>142</v>
      </c>
      <c r="E22" s="59">
        <f t="shared" si="0"/>
        <v>294</v>
      </c>
      <c r="F22" s="60">
        <f t="shared" si="1"/>
        <v>147</v>
      </c>
      <c r="G22" s="61">
        <f t="shared" si="2"/>
        <v>152</v>
      </c>
      <c r="H22" s="61">
        <f t="shared" si="3"/>
        <v>10</v>
      </c>
      <c r="I22" s="62">
        <v>20</v>
      </c>
      <c r="J22" s="64">
        <f t="shared" si="4"/>
        <v>142</v>
      </c>
      <c r="K22" s="16">
        <f t="shared" si="5"/>
        <v>142</v>
      </c>
      <c r="L22" s="12"/>
      <c r="Q22"/>
      <c r="R22"/>
      <c r="S22"/>
      <c r="T22"/>
      <c r="U22"/>
      <c r="V22"/>
      <c r="W22"/>
      <c r="X22"/>
      <c r="Y22"/>
    </row>
    <row r="23" spans="1:25">
      <c r="A23" s="4"/>
      <c r="B23" s="67"/>
      <c r="C23" s="4"/>
      <c r="D23" s="4"/>
      <c r="E23" s="4"/>
      <c r="F23" s="4"/>
      <c r="G23" s="4"/>
      <c r="H23" s="4"/>
      <c r="I23" s="4"/>
    </row>
    <row r="24" spans="1:25" ht="12.2" customHeight="1">
      <c r="A24" s="50"/>
      <c r="B24" s="54" t="s">
        <v>50</v>
      </c>
      <c r="C24" s="68">
        <v>9</v>
      </c>
      <c r="D24" s="69">
        <v>10</v>
      </c>
      <c r="E24" s="53" t="s">
        <v>51</v>
      </c>
      <c r="F24" s="54" t="s">
        <v>52</v>
      </c>
      <c r="G24" s="54" t="s">
        <v>53</v>
      </c>
      <c r="H24" s="54" t="s">
        <v>54</v>
      </c>
      <c r="I24" s="53" t="s">
        <v>55</v>
      </c>
    </row>
    <row r="25" spans="1:25" ht="12.2" customHeight="1">
      <c r="A25" s="50">
        <v>15</v>
      </c>
      <c r="B25" s="58" t="s">
        <v>27</v>
      </c>
      <c r="C25" s="63">
        <v>184</v>
      </c>
      <c r="D25" s="63">
        <v>223</v>
      </c>
      <c r="E25" s="59">
        <f t="shared" ref="E25:E39" si="6">SUM(C25:D25)</f>
        <v>407</v>
      </c>
      <c r="F25" s="60">
        <f t="shared" ref="F25:F39" si="7">AVERAGE(C25:D25)</f>
        <v>203.5</v>
      </c>
      <c r="G25" s="61">
        <f t="shared" ref="G25:G39" si="8">MAX(C25:D25)</f>
        <v>223</v>
      </c>
      <c r="H25" s="61">
        <f t="shared" ref="H25:H39" si="9">IF(D25&lt;&gt;"",MAX(C25:D25)-MIN(C25:D25),"")</f>
        <v>39</v>
      </c>
      <c r="I25" s="62">
        <v>1</v>
      </c>
      <c r="J25" s="64">
        <f t="shared" ref="J25:J36" si="10">MIN(C25:D25)</f>
        <v>184</v>
      </c>
    </row>
    <row r="26" spans="1:25" ht="12.2" customHeight="1">
      <c r="A26" s="50">
        <v>7</v>
      </c>
      <c r="B26" s="58" t="s">
        <v>19</v>
      </c>
      <c r="C26" s="63">
        <v>231</v>
      </c>
      <c r="D26" s="63">
        <v>173</v>
      </c>
      <c r="E26" s="59">
        <f t="shared" si="6"/>
        <v>404</v>
      </c>
      <c r="F26" s="60">
        <f t="shared" si="7"/>
        <v>202</v>
      </c>
      <c r="G26" s="61">
        <f t="shared" si="8"/>
        <v>231</v>
      </c>
      <c r="H26" s="61">
        <f t="shared" si="9"/>
        <v>58</v>
      </c>
      <c r="I26" s="62">
        <v>2</v>
      </c>
      <c r="J26" s="64">
        <f t="shared" si="10"/>
        <v>173</v>
      </c>
    </row>
    <row r="27" spans="1:25" ht="12.2" customHeight="1">
      <c r="A27" s="50">
        <v>2</v>
      </c>
      <c r="B27" s="58" t="s">
        <v>14</v>
      </c>
      <c r="C27" s="63">
        <v>159</v>
      </c>
      <c r="D27" s="63">
        <v>229</v>
      </c>
      <c r="E27" s="59">
        <f t="shared" si="6"/>
        <v>388</v>
      </c>
      <c r="F27" s="60">
        <f t="shared" si="7"/>
        <v>194</v>
      </c>
      <c r="G27" s="61">
        <f t="shared" si="8"/>
        <v>229</v>
      </c>
      <c r="H27" s="61">
        <f t="shared" si="9"/>
        <v>70</v>
      </c>
      <c r="I27" s="62">
        <v>3</v>
      </c>
      <c r="J27" s="64">
        <f t="shared" si="10"/>
        <v>159</v>
      </c>
    </row>
    <row r="28" spans="1:25" ht="12.2" customHeight="1">
      <c r="A28" s="50">
        <v>1</v>
      </c>
      <c r="B28" s="58" t="s">
        <v>13</v>
      </c>
      <c r="C28" s="63">
        <v>196</v>
      </c>
      <c r="D28" s="63">
        <v>190</v>
      </c>
      <c r="E28" s="59">
        <f t="shared" si="6"/>
        <v>386</v>
      </c>
      <c r="F28" s="60">
        <f t="shared" si="7"/>
        <v>193</v>
      </c>
      <c r="G28" s="61">
        <f t="shared" si="8"/>
        <v>196</v>
      </c>
      <c r="H28" s="61">
        <f t="shared" si="9"/>
        <v>6</v>
      </c>
      <c r="I28" s="62">
        <v>4</v>
      </c>
      <c r="J28" s="64">
        <f t="shared" si="10"/>
        <v>190</v>
      </c>
    </row>
    <row r="29" spans="1:25" ht="12.2" customHeight="1">
      <c r="A29" s="50">
        <v>14</v>
      </c>
      <c r="B29" s="58" t="s">
        <v>26</v>
      </c>
      <c r="C29" s="63">
        <v>193</v>
      </c>
      <c r="D29" s="63">
        <v>187</v>
      </c>
      <c r="E29" s="59">
        <f t="shared" si="6"/>
        <v>380</v>
      </c>
      <c r="F29" s="60">
        <f t="shared" si="7"/>
        <v>190</v>
      </c>
      <c r="G29" s="61">
        <f t="shared" si="8"/>
        <v>193</v>
      </c>
      <c r="H29" s="61">
        <f t="shared" si="9"/>
        <v>6</v>
      </c>
      <c r="I29" s="62">
        <v>5</v>
      </c>
      <c r="J29" s="64">
        <f t="shared" si="10"/>
        <v>187</v>
      </c>
    </row>
    <row r="30" spans="1:25" ht="12.2" customHeight="1">
      <c r="A30" s="50">
        <v>6</v>
      </c>
      <c r="B30" s="58" t="s">
        <v>18</v>
      </c>
      <c r="C30" s="63">
        <v>173</v>
      </c>
      <c r="D30" s="63">
        <v>197</v>
      </c>
      <c r="E30" s="59">
        <f t="shared" si="6"/>
        <v>370</v>
      </c>
      <c r="F30" s="60">
        <f t="shared" si="7"/>
        <v>185</v>
      </c>
      <c r="G30" s="61">
        <f t="shared" si="8"/>
        <v>197</v>
      </c>
      <c r="H30" s="61">
        <f t="shared" si="9"/>
        <v>24</v>
      </c>
      <c r="I30" s="62">
        <v>6</v>
      </c>
      <c r="J30" s="64">
        <f t="shared" si="10"/>
        <v>173</v>
      </c>
    </row>
    <row r="31" spans="1:25" ht="12.2" customHeight="1">
      <c r="A31" s="50">
        <v>17</v>
      </c>
      <c r="B31" s="58" t="s">
        <v>29</v>
      </c>
      <c r="C31" s="63">
        <v>182</v>
      </c>
      <c r="D31" s="63">
        <v>186</v>
      </c>
      <c r="E31" s="59">
        <f t="shared" si="6"/>
        <v>368</v>
      </c>
      <c r="F31" s="60">
        <f t="shared" si="7"/>
        <v>184</v>
      </c>
      <c r="G31" s="61">
        <f t="shared" si="8"/>
        <v>186</v>
      </c>
      <c r="H31" s="61">
        <f t="shared" si="9"/>
        <v>4</v>
      </c>
      <c r="I31" s="62">
        <v>7</v>
      </c>
      <c r="J31" s="64">
        <f t="shared" si="10"/>
        <v>182</v>
      </c>
    </row>
    <row r="32" spans="1:25" ht="12.2" customHeight="1">
      <c r="A32" s="50">
        <v>3</v>
      </c>
      <c r="B32" s="58" t="s">
        <v>15</v>
      </c>
      <c r="C32" s="63">
        <v>165</v>
      </c>
      <c r="D32" s="63">
        <v>190</v>
      </c>
      <c r="E32" s="59">
        <f t="shared" si="6"/>
        <v>355</v>
      </c>
      <c r="F32" s="60">
        <f t="shared" si="7"/>
        <v>177.5</v>
      </c>
      <c r="G32" s="61">
        <f t="shared" si="8"/>
        <v>190</v>
      </c>
      <c r="H32" s="61">
        <f t="shared" si="9"/>
        <v>25</v>
      </c>
      <c r="I32" s="62">
        <v>8</v>
      </c>
      <c r="J32" s="64">
        <f t="shared" si="10"/>
        <v>165</v>
      </c>
    </row>
    <row r="33" spans="1:10" ht="12.2" customHeight="1">
      <c r="A33" s="50">
        <v>5</v>
      </c>
      <c r="B33" s="58" t="s">
        <v>17</v>
      </c>
      <c r="C33" s="63">
        <v>160</v>
      </c>
      <c r="D33" s="63">
        <v>194</v>
      </c>
      <c r="E33" s="59">
        <f t="shared" si="6"/>
        <v>354</v>
      </c>
      <c r="F33" s="60">
        <f t="shared" si="7"/>
        <v>177</v>
      </c>
      <c r="G33" s="61">
        <f t="shared" si="8"/>
        <v>194</v>
      </c>
      <c r="H33" s="61">
        <f t="shared" si="9"/>
        <v>34</v>
      </c>
      <c r="I33" s="62">
        <v>9</v>
      </c>
      <c r="J33" s="64">
        <f t="shared" si="10"/>
        <v>160</v>
      </c>
    </row>
    <row r="34" spans="1:10" ht="12.2" customHeight="1">
      <c r="A34" s="50">
        <v>10</v>
      </c>
      <c r="B34" s="58" t="s">
        <v>22</v>
      </c>
      <c r="C34" s="63">
        <v>175</v>
      </c>
      <c r="D34" s="63">
        <v>175</v>
      </c>
      <c r="E34" s="59">
        <f t="shared" si="6"/>
        <v>350</v>
      </c>
      <c r="F34" s="60">
        <f t="shared" si="7"/>
        <v>175</v>
      </c>
      <c r="G34" s="61">
        <f t="shared" si="8"/>
        <v>175</v>
      </c>
      <c r="H34" s="61">
        <f t="shared" si="9"/>
        <v>0</v>
      </c>
      <c r="I34" s="62">
        <v>10</v>
      </c>
      <c r="J34" s="64">
        <f t="shared" si="10"/>
        <v>175</v>
      </c>
    </row>
    <row r="35" spans="1:10" ht="12.2" customHeight="1">
      <c r="A35" s="50">
        <v>13</v>
      </c>
      <c r="B35" s="58" t="s">
        <v>25</v>
      </c>
      <c r="C35" s="63">
        <v>152</v>
      </c>
      <c r="D35" s="63">
        <v>196</v>
      </c>
      <c r="E35" s="59">
        <f t="shared" si="6"/>
        <v>348</v>
      </c>
      <c r="F35" s="60">
        <f t="shared" si="7"/>
        <v>174</v>
      </c>
      <c r="G35" s="61">
        <f t="shared" si="8"/>
        <v>196</v>
      </c>
      <c r="H35" s="61">
        <f t="shared" si="9"/>
        <v>44</v>
      </c>
      <c r="I35" s="62">
        <v>11</v>
      </c>
      <c r="J35" s="64">
        <f t="shared" si="10"/>
        <v>152</v>
      </c>
    </row>
    <row r="36" spans="1:10" ht="12.2" customHeight="1">
      <c r="A36" s="50">
        <v>4</v>
      </c>
      <c r="B36" s="58" t="s">
        <v>16</v>
      </c>
      <c r="C36" s="63">
        <v>190</v>
      </c>
      <c r="D36" s="63">
        <v>155</v>
      </c>
      <c r="E36" s="59">
        <f t="shared" si="6"/>
        <v>345</v>
      </c>
      <c r="F36" s="60">
        <f t="shared" si="7"/>
        <v>172.5</v>
      </c>
      <c r="G36" s="61">
        <f t="shared" si="8"/>
        <v>190</v>
      </c>
      <c r="H36" s="61">
        <f t="shared" si="9"/>
        <v>35</v>
      </c>
      <c r="I36" s="62">
        <v>12</v>
      </c>
      <c r="J36" s="64">
        <f t="shared" si="10"/>
        <v>155</v>
      </c>
    </row>
    <row r="37" spans="1:10" ht="12.2" customHeight="1">
      <c r="A37" s="50">
        <v>16</v>
      </c>
      <c r="B37" s="58" t="s">
        <v>28</v>
      </c>
      <c r="C37" s="63">
        <v>145</v>
      </c>
      <c r="D37" s="63">
        <v>167</v>
      </c>
      <c r="E37" s="59">
        <f t="shared" si="6"/>
        <v>312</v>
      </c>
      <c r="F37" s="60">
        <f t="shared" si="7"/>
        <v>156</v>
      </c>
      <c r="G37" s="61">
        <f t="shared" si="8"/>
        <v>167</v>
      </c>
      <c r="H37" s="61">
        <f t="shared" si="9"/>
        <v>22</v>
      </c>
      <c r="I37" s="62">
        <v>13</v>
      </c>
      <c r="J37" s="64"/>
    </row>
    <row r="38" spans="1:10" ht="12.2" customHeight="1">
      <c r="A38" s="50">
        <v>9</v>
      </c>
      <c r="B38" s="65" t="s">
        <v>21</v>
      </c>
      <c r="C38" s="63">
        <v>141</v>
      </c>
      <c r="D38" s="63">
        <v>158</v>
      </c>
      <c r="E38" s="59">
        <f t="shared" si="6"/>
        <v>299</v>
      </c>
      <c r="F38" s="60">
        <f t="shared" si="7"/>
        <v>149.5</v>
      </c>
      <c r="G38" s="61">
        <f t="shared" si="8"/>
        <v>158</v>
      </c>
      <c r="H38" s="61">
        <f t="shared" si="9"/>
        <v>17</v>
      </c>
      <c r="I38" s="62">
        <v>14</v>
      </c>
      <c r="J38" s="64"/>
    </row>
    <row r="39" spans="1:10" ht="12.2" customHeight="1">
      <c r="A39" s="50">
        <v>20</v>
      </c>
      <c r="B39" s="58" t="s">
        <v>32</v>
      </c>
      <c r="C39" s="63">
        <v>131</v>
      </c>
      <c r="D39" s="63">
        <v>165</v>
      </c>
      <c r="E39" s="59">
        <f t="shared" si="6"/>
        <v>296</v>
      </c>
      <c r="F39" s="60">
        <f t="shared" si="7"/>
        <v>148</v>
      </c>
      <c r="G39" s="61">
        <f t="shared" si="8"/>
        <v>165</v>
      </c>
      <c r="H39" s="61">
        <f t="shared" si="9"/>
        <v>34</v>
      </c>
      <c r="I39" s="62">
        <v>15</v>
      </c>
      <c r="J39" s="64">
        <f>MIN(C39:D39)</f>
        <v>131</v>
      </c>
    </row>
    <row r="40" spans="1:10">
      <c r="A40" s="4"/>
      <c r="B40" s="67"/>
      <c r="C40" s="4"/>
      <c r="D40" s="4"/>
      <c r="E40" s="4"/>
      <c r="F40" s="4"/>
      <c r="G40" s="4"/>
      <c r="H40" s="4"/>
      <c r="I40" s="4"/>
    </row>
    <row r="41" spans="1:10" ht="12.2" customHeight="1">
      <c r="A41" s="50"/>
      <c r="B41" s="54" t="s">
        <v>50</v>
      </c>
      <c r="C41" s="68">
        <v>11</v>
      </c>
      <c r="D41" s="69">
        <v>12</v>
      </c>
      <c r="E41" s="53" t="s">
        <v>51</v>
      </c>
      <c r="F41" s="54" t="s">
        <v>52</v>
      </c>
      <c r="G41" s="54" t="s">
        <v>53</v>
      </c>
      <c r="H41" s="54" t="s">
        <v>54</v>
      </c>
      <c r="I41" s="53" t="s">
        <v>55</v>
      </c>
    </row>
    <row r="42" spans="1:10" ht="12.2" customHeight="1">
      <c r="A42" s="50">
        <v>6</v>
      </c>
      <c r="B42" s="58" t="s">
        <v>18</v>
      </c>
      <c r="C42" s="63">
        <v>227</v>
      </c>
      <c r="D42" s="63">
        <v>180</v>
      </c>
      <c r="E42" s="59">
        <f t="shared" ref="E42:E50" si="11">SUM(C42:D42)</f>
        <v>407</v>
      </c>
      <c r="F42" s="60">
        <f t="shared" ref="F42:F50" si="12">AVERAGE(C42:D42)</f>
        <v>203.5</v>
      </c>
      <c r="G42" s="61">
        <f t="shared" ref="G42:G50" si="13">MAX(C42:D42)</f>
        <v>227</v>
      </c>
      <c r="H42" s="61">
        <f t="shared" ref="H42:H50" si="14">IF(D42&lt;&gt;"",MAX(C42:D42)-MIN(C42:D42),"")</f>
        <v>47</v>
      </c>
      <c r="I42" s="62">
        <v>1</v>
      </c>
      <c r="J42" s="64">
        <f t="shared" ref="J42:J50" si="15">MIN(C42:D42)</f>
        <v>180</v>
      </c>
    </row>
    <row r="43" spans="1:10" ht="12.2" customHeight="1">
      <c r="A43" s="50">
        <v>7</v>
      </c>
      <c r="B43" s="58" t="s">
        <v>19</v>
      </c>
      <c r="C43" s="63">
        <v>219</v>
      </c>
      <c r="D43" s="63">
        <v>186</v>
      </c>
      <c r="E43" s="59">
        <f t="shared" si="11"/>
        <v>405</v>
      </c>
      <c r="F43" s="60">
        <f t="shared" si="12"/>
        <v>202.5</v>
      </c>
      <c r="G43" s="61">
        <f t="shared" si="13"/>
        <v>219</v>
      </c>
      <c r="H43" s="61">
        <f t="shared" si="14"/>
        <v>33</v>
      </c>
      <c r="I43" s="62">
        <v>2</v>
      </c>
      <c r="J43" s="64">
        <f t="shared" si="15"/>
        <v>186</v>
      </c>
    </row>
    <row r="44" spans="1:10" ht="12.2" customHeight="1">
      <c r="A44" s="50">
        <v>2</v>
      </c>
      <c r="B44" s="58" t="s">
        <v>14</v>
      </c>
      <c r="C44" s="63">
        <v>196</v>
      </c>
      <c r="D44" s="63">
        <v>204</v>
      </c>
      <c r="E44" s="59">
        <f t="shared" si="11"/>
        <v>400</v>
      </c>
      <c r="F44" s="60">
        <f t="shared" si="12"/>
        <v>200</v>
      </c>
      <c r="G44" s="61">
        <f t="shared" si="13"/>
        <v>204</v>
      </c>
      <c r="H44" s="61">
        <f t="shared" si="14"/>
        <v>8</v>
      </c>
      <c r="I44" s="62">
        <v>3</v>
      </c>
      <c r="J44" s="64">
        <f t="shared" si="15"/>
        <v>196</v>
      </c>
    </row>
    <row r="45" spans="1:10" ht="12.2" customHeight="1">
      <c r="A45" s="50">
        <v>1</v>
      </c>
      <c r="B45" s="58" t="s">
        <v>13</v>
      </c>
      <c r="C45" s="63">
        <v>187</v>
      </c>
      <c r="D45" s="63">
        <v>199</v>
      </c>
      <c r="E45" s="59">
        <f t="shared" si="11"/>
        <v>386</v>
      </c>
      <c r="F45" s="60">
        <f t="shared" si="12"/>
        <v>193</v>
      </c>
      <c r="G45" s="61">
        <f t="shared" si="13"/>
        <v>199</v>
      </c>
      <c r="H45" s="61">
        <f t="shared" si="14"/>
        <v>12</v>
      </c>
      <c r="I45" s="62">
        <v>4</v>
      </c>
      <c r="J45" s="64">
        <f t="shared" si="15"/>
        <v>187</v>
      </c>
    </row>
    <row r="46" spans="1:10" ht="12.2" customHeight="1">
      <c r="A46" s="50">
        <v>15</v>
      </c>
      <c r="B46" s="58" t="s">
        <v>27</v>
      </c>
      <c r="C46" s="63">
        <v>228</v>
      </c>
      <c r="D46" s="63">
        <v>158</v>
      </c>
      <c r="E46" s="59">
        <f t="shared" si="11"/>
        <v>386</v>
      </c>
      <c r="F46" s="60">
        <f t="shared" si="12"/>
        <v>193</v>
      </c>
      <c r="G46" s="61">
        <f t="shared" si="13"/>
        <v>228</v>
      </c>
      <c r="H46" s="61">
        <f t="shared" si="14"/>
        <v>70</v>
      </c>
      <c r="I46" s="62">
        <v>5</v>
      </c>
      <c r="J46" s="64">
        <f t="shared" si="15"/>
        <v>158</v>
      </c>
    </row>
    <row r="47" spans="1:10" ht="12.2" customHeight="1">
      <c r="A47" s="50">
        <v>5</v>
      </c>
      <c r="B47" s="58" t="s">
        <v>17</v>
      </c>
      <c r="C47" s="63">
        <v>167</v>
      </c>
      <c r="D47" s="63">
        <v>216</v>
      </c>
      <c r="E47" s="59">
        <f t="shared" si="11"/>
        <v>383</v>
      </c>
      <c r="F47" s="60">
        <f t="shared" si="12"/>
        <v>191.5</v>
      </c>
      <c r="G47" s="61">
        <f t="shared" si="13"/>
        <v>216</v>
      </c>
      <c r="H47" s="61">
        <f t="shared" si="14"/>
        <v>49</v>
      </c>
      <c r="I47" s="62">
        <v>6</v>
      </c>
      <c r="J47" s="64">
        <f t="shared" si="15"/>
        <v>167</v>
      </c>
    </row>
    <row r="48" spans="1:10" ht="12.2" customHeight="1">
      <c r="A48" s="50">
        <v>17</v>
      </c>
      <c r="B48" s="58" t="s">
        <v>29</v>
      </c>
      <c r="C48" s="63">
        <v>176</v>
      </c>
      <c r="D48" s="63">
        <v>149</v>
      </c>
      <c r="E48" s="59">
        <f t="shared" si="11"/>
        <v>325</v>
      </c>
      <c r="F48" s="60">
        <f t="shared" si="12"/>
        <v>162.5</v>
      </c>
      <c r="G48" s="61">
        <f t="shared" si="13"/>
        <v>176</v>
      </c>
      <c r="H48" s="61">
        <f t="shared" si="14"/>
        <v>27</v>
      </c>
      <c r="I48" s="62">
        <v>7</v>
      </c>
      <c r="J48" s="64">
        <f t="shared" si="15"/>
        <v>149</v>
      </c>
    </row>
    <row r="49" spans="1:10" ht="12.2" customHeight="1">
      <c r="A49" s="50">
        <v>3</v>
      </c>
      <c r="B49" s="58" t="s">
        <v>15</v>
      </c>
      <c r="C49" s="63">
        <v>151</v>
      </c>
      <c r="D49" s="63">
        <v>170</v>
      </c>
      <c r="E49" s="59">
        <f t="shared" si="11"/>
        <v>321</v>
      </c>
      <c r="F49" s="60">
        <f t="shared" si="12"/>
        <v>160.5</v>
      </c>
      <c r="G49" s="61">
        <f t="shared" si="13"/>
        <v>170</v>
      </c>
      <c r="H49" s="61">
        <f t="shared" si="14"/>
        <v>19</v>
      </c>
      <c r="I49" s="62">
        <v>8</v>
      </c>
      <c r="J49" s="64">
        <f t="shared" si="15"/>
        <v>151</v>
      </c>
    </row>
    <row r="50" spans="1:10" ht="12.2" customHeight="1">
      <c r="A50" s="50">
        <v>14</v>
      </c>
      <c r="B50" s="58" t="s">
        <v>26</v>
      </c>
      <c r="C50" s="63">
        <v>137</v>
      </c>
      <c r="D50" s="63">
        <v>170</v>
      </c>
      <c r="E50" s="59">
        <f t="shared" si="11"/>
        <v>307</v>
      </c>
      <c r="F50" s="60">
        <f t="shared" si="12"/>
        <v>153.5</v>
      </c>
      <c r="G50" s="61">
        <f t="shared" si="13"/>
        <v>170</v>
      </c>
      <c r="H50" s="61">
        <f t="shared" si="14"/>
        <v>33</v>
      </c>
      <c r="I50" s="62">
        <v>9</v>
      </c>
      <c r="J50" s="64">
        <f t="shared" si="15"/>
        <v>137</v>
      </c>
    </row>
  </sheetData>
  <sheetProtection selectLockedCells="1" selectUnlockedCells="1"/>
  <conditionalFormatting sqref="C11:D22">
    <cfRule type="cellIs" dxfId="9" priority="1" stopIfTrue="1" operator="equal">
      <formula>$K11</formula>
    </cfRule>
    <cfRule type="cellIs" dxfId="8" priority="2" stopIfTrue="1" operator="equal">
      <formula>$H11</formula>
    </cfRule>
  </conditionalFormatting>
  <conditionalFormatting sqref="C25:D39">
    <cfRule type="cellIs" dxfId="7" priority="3" stopIfTrue="1" operator="equal">
      <formula>$K25</formula>
    </cfRule>
    <cfRule type="cellIs" dxfId="6" priority="4" stopIfTrue="1" operator="equal">
      <formula>$H25</formula>
    </cfRule>
  </conditionalFormatting>
  <conditionalFormatting sqref="C42:D50">
    <cfRule type="cellIs" dxfId="5" priority="5" stopIfTrue="1" operator="equal">
      <formula>$K42</formula>
    </cfRule>
    <cfRule type="cellIs" dxfId="4" priority="6" stopIfTrue="1" operator="equal">
      <formula>$H42</formula>
    </cfRule>
  </conditionalFormatting>
  <pageMargins left="0.21805555555555556" right="0.12222222222222222" top="0.10972222222222222" bottom="6.8750000000000006E-2" header="0.51180555555555551" footer="0.51180555555555551"/>
  <pageSetup paperSize="9" scale="80" firstPageNumber="0" orientation="portrait" horizontalDpi="300" verticalDpi="300"/>
  <headerFooter alignWithMargins="0"/>
  <drawing r:id="rId1"/>
  <legacyDrawing r:id="rId2"/>
  <oleObjects>
    <oleObject progId="Рисунок Microsoft Word" shapeId="2050" r:id="rId3"/>
  </oleObjects>
</worksheet>
</file>

<file path=xl/worksheets/sheet3.xml><?xml version="1.0" encoding="utf-8"?>
<worksheet xmlns="http://schemas.openxmlformats.org/spreadsheetml/2006/main" xmlns:r="http://schemas.openxmlformats.org/officeDocument/2006/relationships">
  <dimension ref="A1:R31"/>
  <sheetViews>
    <sheetView tabSelected="1" topLeftCell="A4" zoomScale="75" zoomScaleNormal="75" workbookViewId="0">
      <selection activeCell="C24" sqref="C24"/>
    </sheetView>
  </sheetViews>
  <sheetFormatPr defaultRowHeight="12.75"/>
  <cols>
    <col min="1" max="1" width="5.28515625" customWidth="1"/>
    <col min="2" max="2" width="28.28515625" customWidth="1"/>
    <col min="8" max="8" width="11.85546875" customWidth="1"/>
    <col min="10" max="10" width="9.42578125" customWidth="1"/>
    <col min="11" max="14" width="7.140625" customWidth="1"/>
    <col min="15" max="15" width="7" customWidth="1"/>
    <col min="16" max="16" width="5.140625" customWidth="1"/>
    <col min="17" max="17" width="7.5703125" customWidth="1"/>
  </cols>
  <sheetData>
    <row r="1" spans="1:18" ht="17.649999999999999" customHeight="1">
      <c r="H1" s="1"/>
      <c r="I1" s="1"/>
      <c r="J1" s="1"/>
      <c r="K1" s="2" t="s">
        <v>44</v>
      </c>
    </row>
    <row r="2" spans="1:18">
      <c r="K2" s="2" t="s">
        <v>45</v>
      </c>
    </row>
    <row r="3" spans="1:18" ht="10.9" customHeight="1">
      <c r="K3" s="2" t="s">
        <v>46</v>
      </c>
    </row>
    <row r="4" spans="1:18" ht="14.1" customHeight="1"/>
    <row r="5" spans="1:18" ht="24.6" customHeight="1">
      <c r="A5" s="46" t="s">
        <v>47</v>
      </c>
      <c r="D5" s="47"/>
      <c r="E5" s="47"/>
      <c r="Q5" s="6"/>
      <c r="R5" s="6"/>
    </row>
    <row r="6" spans="1:18" ht="24.6" customHeight="1">
      <c r="A6" s="70"/>
      <c r="D6" s="8"/>
      <c r="E6" s="8"/>
      <c r="Q6" s="6"/>
      <c r="R6" s="6"/>
    </row>
    <row r="7" spans="1:18" ht="28.5" customHeight="1">
      <c r="A7" s="70"/>
      <c r="D7" s="47"/>
      <c r="E7" s="47"/>
      <c r="F7" s="3" t="s">
        <v>3</v>
      </c>
      <c r="G7" s="71"/>
      <c r="H7" s="3" t="s">
        <v>58</v>
      </c>
      <c r="I7" s="3"/>
      <c r="J7" s="70"/>
      <c r="Q7" s="6"/>
      <c r="R7" s="6"/>
    </row>
    <row r="8" spans="1:18" s="7" customFormat="1" ht="29.25" customHeight="1">
      <c r="D8" s="72"/>
      <c r="E8" s="72"/>
      <c r="F8" s="46"/>
      <c r="G8" s="72"/>
      <c r="H8" s="73"/>
      <c r="I8" s="74"/>
      <c r="J8" s="48"/>
      <c r="Q8" s="9"/>
      <c r="R8" s="9"/>
    </row>
    <row r="9" spans="1:18" s="13" customFormat="1" ht="14.25" customHeight="1">
      <c r="A9" s="75"/>
      <c r="B9" s="76" t="s">
        <v>50</v>
      </c>
      <c r="C9" s="77">
        <v>11</v>
      </c>
      <c r="D9" s="78">
        <v>12</v>
      </c>
      <c r="E9" s="79">
        <v>13</v>
      </c>
      <c r="F9" s="77">
        <v>14</v>
      </c>
      <c r="G9" s="80" t="s">
        <v>51</v>
      </c>
      <c r="H9" s="81" t="s">
        <v>52</v>
      </c>
      <c r="I9" s="81" t="s">
        <v>53</v>
      </c>
      <c r="J9" s="81" t="s">
        <v>54</v>
      </c>
      <c r="K9" s="80" t="s">
        <v>55</v>
      </c>
      <c r="L9" s="11" t="s">
        <v>56</v>
      </c>
      <c r="M9" s="11" t="s">
        <v>57</v>
      </c>
      <c r="N9" s="12"/>
    </row>
    <row r="10" spans="1:18" s="13" customFormat="1" ht="14.25" customHeight="1">
      <c r="A10" s="50">
        <v>7</v>
      </c>
      <c r="B10" s="58" t="s">
        <v>19</v>
      </c>
      <c r="C10" s="63">
        <v>219</v>
      </c>
      <c r="D10" s="63">
        <v>186</v>
      </c>
      <c r="E10" s="82">
        <v>184</v>
      </c>
      <c r="F10" s="83">
        <v>203</v>
      </c>
      <c r="G10" s="84">
        <f t="shared" ref="G10:G15" si="0">SUM(C10:F10)</f>
        <v>792</v>
      </c>
      <c r="H10" s="85">
        <f t="shared" ref="H10:H15" si="1">AVERAGE(C10:F10)</f>
        <v>198</v>
      </c>
      <c r="I10" s="86">
        <f t="shared" ref="I10:I15" si="2">MAX(C10:D10)</f>
        <v>219</v>
      </c>
      <c r="J10" s="86">
        <f t="shared" ref="J10:J15" si="3">IF(D10&lt;&gt;"",MAX(C10:D10)-MIN(C10:D10),"")</f>
        <v>33</v>
      </c>
      <c r="K10" s="87">
        <v>1</v>
      </c>
      <c r="L10" s="64">
        <f t="shared" ref="L10:L15" si="4">MIN(C10:D10)</f>
        <v>186</v>
      </c>
      <c r="M10" s="16">
        <f t="shared" ref="M10:M15" si="5">MIN(C10:D10)</f>
        <v>186</v>
      </c>
      <c r="N10" s="12"/>
    </row>
    <row r="11" spans="1:18" s="13" customFormat="1" ht="14.25" customHeight="1">
      <c r="A11" s="50">
        <v>6</v>
      </c>
      <c r="B11" s="58" t="s">
        <v>18</v>
      </c>
      <c r="C11" s="63">
        <v>227</v>
      </c>
      <c r="D11" s="63">
        <v>180</v>
      </c>
      <c r="E11" s="82">
        <v>185</v>
      </c>
      <c r="F11" s="83">
        <v>187</v>
      </c>
      <c r="G11" s="84">
        <f t="shared" si="0"/>
        <v>779</v>
      </c>
      <c r="H11" s="85">
        <f t="shared" si="1"/>
        <v>194.75</v>
      </c>
      <c r="I11" s="86">
        <f t="shared" si="2"/>
        <v>227</v>
      </c>
      <c r="J11" s="86">
        <f t="shared" si="3"/>
        <v>47</v>
      </c>
      <c r="K11" s="87">
        <v>2</v>
      </c>
      <c r="L11" s="64">
        <f t="shared" si="4"/>
        <v>180</v>
      </c>
      <c r="M11" s="16">
        <f t="shared" si="5"/>
        <v>180</v>
      </c>
      <c r="N11" s="12"/>
    </row>
    <row r="12" spans="1:18" s="13" customFormat="1" ht="14.25" customHeight="1">
      <c r="A12" s="50">
        <v>1</v>
      </c>
      <c r="B12" s="58" t="s">
        <v>13</v>
      </c>
      <c r="C12" s="63">
        <v>187</v>
      </c>
      <c r="D12" s="63">
        <v>199</v>
      </c>
      <c r="E12" s="82">
        <v>177</v>
      </c>
      <c r="F12" s="83">
        <v>191</v>
      </c>
      <c r="G12" s="84">
        <f t="shared" si="0"/>
        <v>754</v>
      </c>
      <c r="H12" s="85">
        <f t="shared" si="1"/>
        <v>188.5</v>
      </c>
      <c r="I12" s="86">
        <f t="shared" si="2"/>
        <v>199</v>
      </c>
      <c r="J12" s="86">
        <f t="shared" si="3"/>
        <v>12</v>
      </c>
      <c r="K12" s="87">
        <v>3</v>
      </c>
      <c r="L12" s="64">
        <f t="shared" si="4"/>
        <v>187</v>
      </c>
      <c r="M12" s="16">
        <f t="shared" si="5"/>
        <v>187</v>
      </c>
      <c r="N12" s="12"/>
    </row>
    <row r="13" spans="1:18" s="13" customFormat="1" ht="14.25" customHeight="1">
      <c r="A13" s="50">
        <v>2</v>
      </c>
      <c r="B13" s="58" t="s">
        <v>14</v>
      </c>
      <c r="C13" s="63">
        <v>196</v>
      </c>
      <c r="D13" s="63">
        <v>204</v>
      </c>
      <c r="E13" s="83">
        <v>162</v>
      </c>
      <c r="F13" s="88">
        <v>167</v>
      </c>
      <c r="G13" s="84">
        <f t="shared" si="0"/>
        <v>729</v>
      </c>
      <c r="H13" s="85">
        <f t="shared" si="1"/>
        <v>182.25</v>
      </c>
      <c r="I13" s="86">
        <f t="shared" si="2"/>
        <v>204</v>
      </c>
      <c r="J13" s="86">
        <f t="shared" si="3"/>
        <v>8</v>
      </c>
      <c r="K13" s="87">
        <v>4</v>
      </c>
      <c r="L13" s="64">
        <f t="shared" si="4"/>
        <v>196</v>
      </c>
      <c r="M13" s="16">
        <f t="shared" si="5"/>
        <v>196</v>
      </c>
      <c r="N13" s="12"/>
    </row>
    <row r="14" spans="1:18" s="13" customFormat="1" ht="14.25" customHeight="1">
      <c r="A14" s="50">
        <v>5</v>
      </c>
      <c r="B14" s="58" t="s">
        <v>17</v>
      </c>
      <c r="C14" s="63">
        <v>167</v>
      </c>
      <c r="D14" s="63">
        <v>216</v>
      </c>
      <c r="E14" s="82">
        <v>156</v>
      </c>
      <c r="F14" s="83">
        <v>175</v>
      </c>
      <c r="G14" s="84">
        <f t="shared" si="0"/>
        <v>714</v>
      </c>
      <c r="H14" s="85">
        <f t="shared" si="1"/>
        <v>178.5</v>
      </c>
      <c r="I14" s="86">
        <f t="shared" si="2"/>
        <v>216</v>
      </c>
      <c r="J14" s="86">
        <f t="shared" si="3"/>
        <v>49</v>
      </c>
      <c r="K14" s="87">
        <v>5</v>
      </c>
      <c r="L14" s="64">
        <f t="shared" si="4"/>
        <v>167</v>
      </c>
      <c r="M14" s="16">
        <f t="shared" si="5"/>
        <v>167</v>
      </c>
      <c r="N14" s="12"/>
    </row>
    <row r="15" spans="1:18" s="13" customFormat="1" ht="14.25" customHeight="1">
      <c r="A15" s="50">
        <v>15</v>
      </c>
      <c r="B15" s="58" t="s">
        <v>27</v>
      </c>
      <c r="C15" s="63">
        <v>228</v>
      </c>
      <c r="D15" s="63">
        <v>158</v>
      </c>
      <c r="E15" s="82">
        <v>169</v>
      </c>
      <c r="F15" s="83">
        <v>150</v>
      </c>
      <c r="G15" s="84">
        <f t="shared" si="0"/>
        <v>705</v>
      </c>
      <c r="H15" s="85">
        <f t="shared" si="1"/>
        <v>176.25</v>
      </c>
      <c r="I15" s="86">
        <f t="shared" si="2"/>
        <v>228</v>
      </c>
      <c r="J15" s="86">
        <f t="shared" si="3"/>
        <v>70</v>
      </c>
      <c r="K15" s="87">
        <v>6</v>
      </c>
      <c r="L15" s="64">
        <f t="shared" si="4"/>
        <v>158</v>
      </c>
      <c r="M15" s="16">
        <f t="shared" si="5"/>
        <v>158</v>
      </c>
      <c r="N15" s="12"/>
    </row>
    <row r="31" spans="3:3" ht="20.25">
      <c r="C31" s="89"/>
    </row>
  </sheetData>
  <sheetProtection selectLockedCells="1" selectUnlockedCells="1"/>
  <conditionalFormatting sqref="E10:F15">
    <cfRule type="cellIs" dxfId="3" priority="1" stopIfTrue="1" operator="equal">
      <formula>$L10</formula>
    </cfRule>
    <cfRule type="cellIs" dxfId="2" priority="2" stopIfTrue="1" operator="equal">
      <formula>$I10</formula>
    </cfRule>
  </conditionalFormatting>
  <conditionalFormatting sqref="C10:D15">
    <cfRule type="cellIs" dxfId="1" priority="3" stopIfTrue="1" operator="equal">
      <formula>$K10</formula>
    </cfRule>
    <cfRule type="cellIs" dxfId="0" priority="4" stopIfTrue="1" operator="equal">
      <formula>$H10</formula>
    </cfRule>
  </conditionalFormatting>
  <pageMargins left="0.21805555555555556" right="0.12222222222222222" top="0.10972222222222222" bottom="6.8750000000000006E-2" header="0.51180555555555551" footer="0.51180555555555551"/>
  <pageSetup paperSize="9" scale="80" firstPageNumber="0" orientation="portrait" horizontalDpi="300" verticalDpi="300"/>
  <headerFooter alignWithMargins="0"/>
  <drawing r:id="rId1"/>
  <legacyDrawing r:id="rId2"/>
  <oleObjects>
    <oleObject progId="Рисунок Microsoft Word" shapeId="3074" r:id="rId3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квалификация</vt:lpstr>
      <vt:lpstr>раунды</vt:lpstr>
      <vt:lpstr>Финал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Sergey</dc:creator>
  <cp:lastModifiedBy>Zverdvd.org</cp:lastModifiedBy>
  <dcterms:created xsi:type="dcterms:W3CDTF">2018-10-22T20:39:27Z</dcterms:created>
  <dcterms:modified xsi:type="dcterms:W3CDTF">2018-10-22T20:39:27Z</dcterms:modified>
</cp:coreProperties>
</file>